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filterPrivacy="1" codeName="ThisWorkbook"/>
  <xr:revisionPtr revIDLastSave="1" documentId="13_ncr:1_{8C6D3A93-F2D1-4FFD-9BD8-85E0EF772FC3}" xr6:coauthVersionLast="47" xr6:coauthVersionMax="47" xr10:uidLastSave="{830AAB46-587F-5240-B745-9C2C16AEDCC1}"/>
  <bookViews>
    <workbookView xWindow="0" yWindow="500" windowWidth="29040" windowHeight="15840" xr2:uid="{00000000-000D-0000-FFFF-FFFF00000000}"/>
  </bookViews>
  <sheets>
    <sheet name="覗窓のガラス板の最小厚さ" sheetId="3" r:id="rId1"/>
  </sheets>
  <definedNames>
    <definedName name="_xlnm.Print_Area" localSheetId="0">覗窓のガラス板の最小厚さ!$A$1:$AI$67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3" l="1"/>
  <c r="AA28" i="3" s="1"/>
  <c r="AA22" i="3"/>
  <c r="S26" i="3"/>
  <c r="S22" i="3"/>
  <c r="AN4" i="3"/>
  <c r="AN5" i="3"/>
  <c r="AN6" i="3"/>
  <c r="AN8" i="3"/>
  <c r="S28" i="3" l="1"/>
</calcChain>
</file>

<file path=xl/sharedStrings.xml><?xml version="1.0" encoding="utf-8"?>
<sst xmlns="http://schemas.openxmlformats.org/spreadsheetml/2006/main" count="28" uniqueCount="28">
  <si>
    <t>σb</t>
    <phoneticPr fontId="1"/>
  </si>
  <si>
    <t>A</t>
    <phoneticPr fontId="1"/>
  </si>
  <si>
    <t>名称</t>
    <rPh sb="0" eb="2">
      <t>メイショウ</t>
    </rPh>
    <phoneticPr fontId="1"/>
  </si>
  <si>
    <t>図面番号</t>
    <rPh sb="0" eb="2">
      <t>ズメン</t>
    </rPh>
    <rPh sb="2" eb="4">
      <t>バンゴウ</t>
    </rPh>
    <phoneticPr fontId="1"/>
  </si>
  <si>
    <t>部品番号</t>
    <rPh sb="0" eb="2">
      <t>ブヒン</t>
    </rPh>
    <rPh sb="2" eb="4">
      <t>バンゴウ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</si>
  <si>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</si>
  <si>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</si>
  <si>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</si>
  <si>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</si>
  <si>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注記</t>
    <rPh sb="0" eb="2">
      <t>チュウキ</t>
    </rPh>
    <phoneticPr fontId="1"/>
  </si>
  <si>
    <t>P</t>
    <phoneticPr fontId="1"/>
  </si>
  <si>
    <t>フロート板ガラス</t>
    <phoneticPr fontId="1"/>
  </si>
  <si>
    <t>網入・線入磨板ガラス</t>
    <phoneticPr fontId="1"/>
  </si>
  <si>
    <t>網入・線入型板ガラス</t>
    <phoneticPr fontId="1"/>
  </si>
  <si>
    <t>倍強度ガラス</t>
    <phoneticPr fontId="1"/>
  </si>
  <si>
    <t>ガラスの種類</t>
    <rPh sb="4" eb="6">
      <t>シュルイ</t>
    </rPh>
    <phoneticPr fontId="1"/>
  </si>
  <si>
    <t>許容応力（N/mm2)</t>
    <rPh sb="0" eb="2">
      <t>キョヨウ</t>
    </rPh>
    <rPh sb="2" eb="4">
      <t>オウリョク</t>
    </rPh>
    <phoneticPr fontId="1"/>
  </si>
  <si>
    <t>覗窓を設ける胴、鏡板等の最高使用圧力(MPa)</t>
    <rPh sb="0" eb="1">
      <t>ノゾキ</t>
    </rPh>
    <rPh sb="1" eb="2">
      <t>マド</t>
    </rPh>
    <rPh sb="3" eb="4">
      <t>モウ</t>
    </rPh>
    <rPh sb="6" eb="7">
      <t>ドウ</t>
    </rPh>
    <rPh sb="8" eb="9">
      <t>カガミ</t>
    </rPh>
    <rPh sb="9" eb="11">
      <t>イタナド</t>
    </rPh>
    <rPh sb="12" eb="14">
      <t>サイコウ</t>
    </rPh>
    <rPh sb="14" eb="16">
      <t>シヨウ</t>
    </rPh>
    <rPh sb="16" eb="18">
      <t>アツリョク</t>
    </rPh>
    <phoneticPr fontId="1"/>
  </si>
  <si>
    <t>D</t>
    <phoneticPr fontId="1"/>
  </si>
  <si>
    <t>使用するガラスの材質</t>
    <rPh sb="0" eb="2">
      <t>シヨウ</t>
    </rPh>
    <rPh sb="8" eb="10">
      <t>ザイシツ</t>
    </rPh>
    <phoneticPr fontId="1"/>
  </si>
  <si>
    <t>適用値</t>
    <rPh sb="0" eb="2">
      <t>テキヨウ</t>
    </rPh>
    <rPh sb="2" eb="3">
      <t>チ</t>
    </rPh>
    <phoneticPr fontId="1"/>
  </si>
  <si>
    <t>ガラス板の許容曲げ応力(N/mm2)</t>
    <rPh sb="3" eb="4">
      <t>イタ</t>
    </rPh>
    <rPh sb="5" eb="7">
      <t>キョヨウ</t>
    </rPh>
    <rPh sb="7" eb="8">
      <t>マ</t>
    </rPh>
    <rPh sb="9" eb="11">
      <t>オウリョク</t>
    </rPh>
    <phoneticPr fontId="1"/>
  </si>
  <si>
    <t>ガラス板の直径(cm)</t>
    <rPh sb="3" eb="4">
      <t>イタ</t>
    </rPh>
    <rPh sb="5" eb="7">
      <t>チョッケイ</t>
    </rPh>
    <phoneticPr fontId="1"/>
  </si>
  <si>
    <t>ガラス板の圧力を受ける面積(cm2)</t>
    <rPh sb="3" eb="4">
      <t>イタ</t>
    </rPh>
    <rPh sb="5" eb="7">
      <t>アツリョク</t>
    </rPh>
    <rPh sb="8" eb="9">
      <t>ウ</t>
    </rPh>
    <rPh sb="11" eb="13">
      <t>メンセキ</t>
    </rPh>
    <phoneticPr fontId="1"/>
  </si>
  <si>
    <t>強化ガラス（水平強化)</t>
    <phoneticPr fontId="1"/>
  </si>
  <si>
    <t>覗窓のガラス板の最小厚さ</t>
    <rPh sb="0" eb="1">
      <t>ノゾキ</t>
    </rPh>
    <rPh sb="1" eb="2">
      <t>マド</t>
    </rPh>
    <rPh sb="6" eb="7">
      <t>イタ</t>
    </rPh>
    <rPh sb="8" eb="10">
      <t>サイショウ</t>
    </rPh>
    <rPh sb="10" eb="11">
      <t>アツ</t>
    </rPh>
    <phoneticPr fontId="1"/>
  </si>
  <si>
    <t>圧力容器構造規格　第32条3項</t>
    <phoneticPr fontId="1"/>
  </si>
  <si>
    <t>式としてはmmのようだが・・・cmであっているらしい</t>
    <rPh sb="0" eb="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</si>
</sst>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4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176" fontId="3" fillId="2" borderId="10" xfId="0" applyNumberFormat="1" applyFont="1" applyFill="1" applyBorder="1" applyAlignment="1" applyProtection="1">
      <alignment horizontal="center" vertical="center" wrapText="1" shrinkToFit="1"/>
    </xf>
    <xf numFmtId="176" fontId="3" fillId="2" borderId="13" xfId="0" applyNumberFormat="1" applyFont="1" applyFill="1" applyBorder="1" applyAlignment="1" applyProtection="1">
      <alignment horizontal="center" vertical="center" wrapText="1" shrinkToFit="1"/>
    </xf>
    <xf numFmtId="176" fontId="3" fillId="2" borderId="12" xfId="0" applyNumberFormat="1" applyFont="1" applyFill="1" applyBorder="1" applyAlignment="1" applyProtection="1">
      <alignment horizontal="center" vertical="center" wrapText="1" shrinkToFit="1"/>
    </xf>
    <xf numFmtId="176" fontId="3" fillId="2" borderId="14" xfId="0" applyNumberFormat="1" applyFont="1" applyFill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13" xfId="0" applyFont="1" applyFill="1" applyBorder="1" applyAlignment="1" applyProtection="1">
      <alignment horizontal="center" vertical="center" wrapText="1" shrinkToFit="1"/>
    </xf>
    <xf numFmtId="0" fontId="3" fillId="2" borderId="12" xfId="0" applyFont="1" applyFill="1" applyBorder="1" applyAlignment="1" applyProtection="1">
      <alignment horizontal="center" vertical="center" wrapText="1" shrinkToFit="1"/>
    </xf>
    <xf numFmtId="0" fontId="3" fillId="2" borderId="14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</xf>
    <xf numFmtId="176" fontId="3" fillId="2" borderId="9" xfId="0" applyNumberFormat="1" applyFont="1" applyFill="1" applyBorder="1" applyAlignment="1" applyProtection="1">
      <alignment horizontal="center" vertical="center" wrapText="1" shrinkToFit="1"/>
    </xf>
    <xf numFmtId="176" fontId="3" fillId="2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77882</xdr:colOff>
      <xdr:row>5</xdr:row>
      <xdr:rowOff>77880</xdr:rowOff>
    </xdr:from>
    <xdr:ext cx="2538413" cy="7288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296647" y="862292"/>
              <a:ext cx="2538413" cy="728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 panose="02040503050406030204" pitchFamily="18" charset="0"/>
                      </a:rPr>
                      <m:t>ｔ</m:t>
                    </m:r>
                    <m:r>
                      <a:rPr kumimoji="1" lang="en-US" altLang="ja-JP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=5</m:t>
                    </m:r>
                    <m:rad>
                      <m:radPr>
                        <m:degHide m:val="on"/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𝑃𝐴</m:t>
                            </m:r>
                          </m:num>
                          <m:den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𝜎</m:t>
                            </m:r>
                            <m:r>
                              <a:rPr kumimoji="1" lang="en-US" altLang="ja-JP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𝑏</m:t>
                            </m:r>
                          </m:den>
                        </m:f>
                      </m:e>
                    </m:rad>
                  </m:oMath>
                </m:oMathPara>
              </a14:m>
              <a:endParaRPr kumimoji="1" lang="ja-JP" altLang="en-US" sz="1400"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296647" y="862292"/>
              <a:ext cx="2538413" cy="728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 panose="02040503050406030204" pitchFamily="18" charset="0"/>
                </a:rPr>
                <a:t>ｔ</a:t>
              </a:r>
              <a:r>
                <a:rPr kumimoji="1" lang="en-US" altLang="ja-JP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=5√(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𝑃𝐴/𝜎𝑏</a:t>
              </a:r>
              <a:r>
                <a:rPr kumimoji="1" lang="en-US" altLang="ja-JP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kumimoji="1" lang="ja-JP" altLang="en-US" sz="1400"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2980"/>
  <sheetViews>
    <sheetView tabSelected="1" view="pageBreakPreview" zoomScale="85" zoomScaleNormal="85" zoomScaleSheetLayoutView="85" workbookViewId="0">
      <selection activeCell="C2" sqref="C2:AH3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8.6640625" style="1" bestFit="1" customWidth="1"/>
    <col min="39" max="39" width="15.1640625" style="1" bestFit="1" customWidth="1"/>
    <col min="40" max="83" width="9" style="1"/>
    <col min="84" max="256" width="2.6640625" style="2" customWidth="1"/>
    <col min="257" max="16384" width="9" style="2"/>
  </cols>
  <sheetData>
    <row r="1" spans="3:40" ht="13" customHeight="1"/>
    <row r="2" spans="3:40" ht="13" customHeight="1">
      <c r="C2" s="22" t="s">
        <v>25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3:40" ht="13" customHeight="1"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  <c r="AL3" s="1" t="s">
        <v>15</v>
      </c>
      <c r="AM3" s="1" t="s">
        <v>16</v>
      </c>
      <c r="AN3" s="1" t="s">
        <v>20</v>
      </c>
    </row>
    <row r="4" spans="3:40" ht="13" customHeight="1">
      <c r="C4" s="22" t="s">
        <v>26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L4" s="1" t="s">
        <v>11</v>
      </c>
      <c r="AM4" s="1">
        <v>6.9</v>
      </c>
      <c r="AN4" s="1">
        <f>AM4/10</f>
        <v>0.69000000000000006</v>
      </c>
    </row>
    <row r="5" spans="3:40" ht="13" customHeight="1"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L5" s="1" t="s">
        <v>12</v>
      </c>
      <c r="AM5" s="1">
        <v>3.9</v>
      </c>
      <c r="AN5" s="1">
        <f>AM5/10</f>
        <v>0.39</v>
      </c>
    </row>
    <row r="6" spans="3:40" ht="13" customHeight="1"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7"/>
      <c r="AL6" s="1" t="s">
        <v>13</v>
      </c>
      <c r="AM6" s="1">
        <v>3.9</v>
      </c>
      <c r="AN6" s="1">
        <f>AM6/10</f>
        <v>0.39</v>
      </c>
    </row>
    <row r="7" spans="3:40" ht="13" customHeight="1"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  <c r="AL7" s="1" t="s">
        <v>24</v>
      </c>
      <c r="AM7" s="1">
        <v>68.599999999999994</v>
      </c>
      <c r="AN7" s="1">
        <v>15</v>
      </c>
    </row>
    <row r="8" spans="3:40" ht="13" customHeight="1"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L8" s="1" t="s">
        <v>14</v>
      </c>
      <c r="AM8" s="1">
        <v>24.5</v>
      </c>
      <c r="AN8" s="1">
        <f>AM8/10</f>
        <v>2.4500000000000002</v>
      </c>
    </row>
    <row r="9" spans="3:40" ht="13" customHeight="1"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3:40" ht="13" customHeight="1"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7"/>
    </row>
    <row r="11" spans="3:40" ht="13" customHeight="1"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</row>
    <row r="12" spans="3:40" ht="13" customHeight="1">
      <c r="C12" s="28" t="s">
        <v>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6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3:40" ht="13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17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3:40" ht="13" customHeight="1">
      <c r="C14" s="28" t="s">
        <v>3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6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</row>
    <row r="15" spans="3:40" ht="13" customHeight="1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7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</row>
    <row r="16" spans="3:40" ht="13" customHeight="1">
      <c r="C16" s="28" t="s">
        <v>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6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</row>
    <row r="17" spans="2:83" ht="13" customHeight="1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</row>
    <row r="18" spans="2:83" ht="13" customHeight="1">
      <c r="C18" s="28" t="s">
        <v>10</v>
      </c>
      <c r="D18" s="28"/>
      <c r="E18" s="28"/>
      <c r="F18" s="29" t="s">
        <v>17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16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2:83" ht="13" customHeight="1">
      <c r="C19" s="28"/>
      <c r="D19" s="28"/>
      <c r="E19" s="28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1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2:83" ht="13" customHeight="1">
      <c r="C20" s="28" t="s">
        <v>18</v>
      </c>
      <c r="D20" s="28"/>
      <c r="E20" s="28"/>
      <c r="F20" s="28" t="s">
        <v>22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6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J20" s="2" t="s">
        <v>27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2:83" ht="13" customHeight="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7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2:83" ht="13" customHeight="1">
      <c r="C22" s="28" t="s">
        <v>1</v>
      </c>
      <c r="D22" s="28"/>
      <c r="E22" s="28"/>
      <c r="F22" s="28" t="s">
        <v>23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54">
        <f>IFERROR((PI()/4)*(S20^2),"0")</f>
        <v>0</v>
      </c>
      <c r="T22" s="35"/>
      <c r="U22" s="35"/>
      <c r="V22" s="35"/>
      <c r="W22" s="35"/>
      <c r="X22" s="35"/>
      <c r="Y22" s="35"/>
      <c r="Z22" s="35"/>
      <c r="AA22" s="35">
        <f>IFERROR((PI()/4)*(AA20^2),"0")</f>
        <v>0</v>
      </c>
      <c r="AB22" s="35"/>
      <c r="AC22" s="35"/>
      <c r="AD22" s="35"/>
      <c r="AE22" s="35"/>
      <c r="AF22" s="35"/>
      <c r="AG22" s="35"/>
      <c r="AH22" s="36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2:83" ht="13" customHeight="1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55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2:83" ht="13" customHeight="1">
      <c r="C24" s="28"/>
      <c r="D24" s="28"/>
      <c r="E24" s="28"/>
      <c r="F24" s="53" t="s">
        <v>19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47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0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2:83" ht="13" customHeight="1">
      <c r="C25" s="28"/>
      <c r="D25" s="28"/>
      <c r="E25" s="28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4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2:83" ht="13" customHeight="1">
      <c r="B26" s="3"/>
      <c r="C26" s="28" t="s">
        <v>0</v>
      </c>
      <c r="D26" s="28"/>
      <c r="E26" s="28"/>
      <c r="F26" s="28" t="s">
        <v>21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9" t="str">
        <f>IFERROR(VLOOKUP(S24,$AL$3:$AN$8,3,FALSE),"0")</f>
        <v>0</v>
      </c>
      <c r="T26" s="43"/>
      <c r="U26" s="43"/>
      <c r="V26" s="43"/>
      <c r="W26" s="43"/>
      <c r="X26" s="43"/>
      <c r="Y26" s="43"/>
      <c r="Z26" s="43"/>
      <c r="AA26" s="43" t="str">
        <f>IFERROR(VLOOKUP(AA24,$AL$3:$AN$8,3,FALSE),"0")</f>
        <v>0</v>
      </c>
      <c r="AB26" s="43"/>
      <c r="AC26" s="43"/>
      <c r="AD26" s="43"/>
      <c r="AE26" s="43"/>
      <c r="AF26" s="43"/>
      <c r="AG26" s="43"/>
      <c r="AH26" s="44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2:83" ht="13" customHeight="1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50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2:83" ht="13" customHeight="1">
      <c r="C28" s="28" t="s">
        <v>5</v>
      </c>
      <c r="D28" s="28"/>
      <c r="E28" s="28"/>
      <c r="F28" s="28" t="s">
        <v>6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51" t="str">
        <f>IFERROR(5*(SQRT((S18*S22)/S26)),"0")</f>
        <v>0</v>
      </c>
      <c r="T28" s="18"/>
      <c r="U28" s="18"/>
      <c r="V28" s="18"/>
      <c r="W28" s="18"/>
      <c r="X28" s="18"/>
      <c r="Y28" s="18"/>
      <c r="Z28" s="18"/>
      <c r="AA28" s="18" t="str">
        <f>IFERROR(5*(SQRT((AA18*AA22)/AA26)),"0")</f>
        <v>0</v>
      </c>
      <c r="AB28" s="18"/>
      <c r="AC28" s="18"/>
      <c r="AD28" s="18"/>
      <c r="AE28" s="18"/>
      <c r="AF28" s="18"/>
      <c r="AG28" s="18"/>
      <c r="AH28" s="19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2:83" ht="13" customHeight="1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5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2:83" ht="13" customHeight="1">
      <c r="C30" s="28" t="s">
        <v>7</v>
      </c>
      <c r="D30" s="28"/>
      <c r="E30" s="28"/>
      <c r="F30" s="28" t="s">
        <v>8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6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2:83" ht="13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7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2:83" ht="13" customHeight="1">
      <c r="C32" s="4" t="s">
        <v>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3:83" ht="13" customHeight="1"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8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3:83" ht="13" customHeight="1"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8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3:83" ht="13" customHeight="1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8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3:83" ht="13" customHeight="1">
      <c r="C36" s="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8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3:83" ht="13" customHeight="1">
      <c r="C37" s="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8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3:83" ht="13" customHeight="1"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8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3:83" ht="13" customHeight="1"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8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3:83" ht="13" customHeight="1"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8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3:83" ht="13" customHeight="1">
      <c r="C41" s="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8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3:83" ht="13" customHeight="1">
      <c r="C42" s="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8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3:83" ht="13" customHeight="1">
      <c r="C43" s="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8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3:83" ht="13" customHeight="1">
      <c r="C44" s="7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8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3:83" ht="13" customHeight="1">
      <c r="C45" s="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8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3:83" ht="13" customHeight="1">
      <c r="C46" s="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8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3:83" ht="13" customHeight="1">
      <c r="C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8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3:83" ht="13" customHeight="1">
      <c r="C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8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ht="13" customHeight="1"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8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ht="13" customHeight="1"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8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ht="13" customHeight="1"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8"/>
    </row>
    <row r="52" spans="3:83" ht="13" customHeight="1">
      <c r="C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8"/>
    </row>
    <row r="53" spans="3:83" ht="13" customHeight="1">
      <c r="C53" s="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8"/>
    </row>
    <row r="54" spans="3:83" ht="13" customHeight="1"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8"/>
    </row>
    <row r="55" spans="3:83" ht="13" customHeight="1">
      <c r="C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8"/>
    </row>
    <row r="56" spans="3:83" ht="13" customHeight="1">
      <c r="C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8"/>
    </row>
    <row r="57" spans="3:83" ht="13" customHeight="1">
      <c r="C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8"/>
    </row>
    <row r="58" spans="3:83" ht="13" customHeight="1">
      <c r="C58" s="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8"/>
    </row>
    <row r="59" spans="3:83" ht="13" customHeight="1">
      <c r="C59" s="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8"/>
    </row>
    <row r="60" spans="3:83" ht="13" customHeight="1">
      <c r="C60" s="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8"/>
    </row>
    <row r="61" spans="3:83" ht="13" customHeight="1"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8"/>
    </row>
    <row r="62" spans="3:83" ht="13" customHeight="1">
      <c r="C62" s="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8"/>
    </row>
    <row r="63" spans="3:83" ht="13" customHeight="1">
      <c r="C63" s="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8"/>
    </row>
    <row r="64" spans="3:83" ht="13" customHeight="1">
      <c r="C64" s="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8"/>
    </row>
    <row r="65" spans="3:34" ht="13" customHeight="1">
      <c r="C65" s="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8"/>
    </row>
    <row r="66" spans="3:34" ht="13" customHeight="1">
      <c r="C66" s="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8"/>
    </row>
    <row r="67" spans="3:34" ht="13" customHeight="1"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1"/>
    </row>
    <row r="68" spans="3:34" ht="13" customHeight="1"/>
    <row r="69" spans="3:34" ht="13" customHeight="1"/>
    <row r="70" spans="3:34" ht="13" customHeight="1"/>
    <row r="71" spans="3:34" ht="13" customHeight="1"/>
    <row r="72" spans="3:34" ht="13" customHeight="1"/>
    <row r="73" spans="3:34" ht="13" customHeight="1"/>
    <row r="74" spans="3:34" ht="13" customHeight="1"/>
    <row r="75" spans="3:34" ht="13" customHeight="1"/>
    <row r="76" spans="3:34" ht="13" customHeight="1"/>
    <row r="77" spans="3:34" ht="13" customHeight="1"/>
    <row r="78" spans="3:34" ht="13" customHeight="1"/>
    <row r="79" spans="3:34" ht="13" customHeight="1"/>
    <row r="80" spans="3:3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dataConsolidate/>
  <mergeCells count="40">
    <mergeCell ref="C26:E27"/>
    <mergeCell ref="F26:R27"/>
    <mergeCell ref="C24:E25"/>
    <mergeCell ref="F24:R25"/>
    <mergeCell ref="S14:Z15"/>
    <mergeCell ref="S16:Z17"/>
    <mergeCell ref="S18:Z19"/>
    <mergeCell ref="S20:Z21"/>
    <mergeCell ref="S22:Z23"/>
    <mergeCell ref="C30:E31"/>
    <mergeCell ref="F30:R31"/>
    <mergeCell ref="S30:Z31"/>
    <mergeCell ref="C28:E29"/>
    <mergeCell ref="F28:R29"/>
    <mergeCell ref="AA24:AH25"/>
    <mergeCell ref="AA26:AH27"/>
    <mergeCell ref="S24:Z25"/>
    <mergeCell ref="S26:Z27"/>
    <mergeCell ref="S28:Z29"/>
    <mergeCell ref="AA16:AH17"/>
    <mergeCell ref="AA18:AH19"/>
    <mergeCell ref="C22:E23"/>
    <mergeCell ref="F22:R23"/>
    <mergeCell ref="AA22:AH23"/>
    <mergeCell ref="AA20:AH21"/>
    <mergeCell ref="S12:Z13"/>
    <mergeCell ref="AA28:AH29"/>
    <mergeCell ref="AA30:AH31"/>
    <mergeCell ref="C2:AH3"/>
    <mergeCell ref="C4:AH5"/>
    <mergeCell ref="C6:AH11"/>
    <mergeCell ref="C12:R13"/>
    <mergeCell ref="C20:E21"/>
    <mergeCell ref="F20:R21"/>
    <mergeCell ref="C18:E19"/>
    <mergeCell ref="F18:R19"/>
    <mergeCell ref="C14:R15"/>
    <mergeCell ref="C16:R17"/>
    <mergeCell ref="AA12:AH13"/>
    <mergeCell ref="AA14:AH15"/>
  </mergeCells>
  <phoneticPr fontId="1"/>
  <dataValidations count="1">
    <dataValidation type="list" allowBlank="1" showInputMessage="1" showErrorMessage="1" sqref="S24 AA24" xr:uid="{00000000-0002-0000-0000-000000000000}">
      <formula1>$AL$4:$AL$8</formula1>
    </dataValidation>
  </dataValidations>
  <printOptions horizontalCentered="1" verticalCentered="1"/>
  <pageMargins left="0.78740157480314965" right="0.39370078740157483" top="0.39370078740157483" bottom="0.39370078740157483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覗窓のガラス板の最小厚さ</vt:lpstr>
      <vt:lpstr>覗窓のガラス板の最小厚さ!Print_Area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2020-03-18T23:27:42Z</cp:lastPrinted>
  <dcterms:created xsi:type="dcterms:W3CDTF">2003-08-29T02:24:10Z</dcterms:created>
  <dcterms:modified xsi:type="dcterms:W3CDTF">2021-11-06T22:13:39Z</dcterms:modified>
</cp:coreProperties>
</file>