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42e13b12fa5f269/計算書原紙→修正する/07.穴補強/2.穴の補強（第33条）/1.内圧穴補強/1.円筒ノズル/1.内圧胴/2.胴部（溶接部算入）/"/>
    </mc:Choice>
  </mc:AlternateContent>
  <xr:revisionPtr revIDLastSave="4" documentId="11_0946CF37AC906B76B1E0778202AF7240EC3EE349" xr6:coauthVersionLast="47" xr6:coauthVersionMax="47" xr10:uidLastSave="{F162194E-571D-453C-982A-868B71DDBEDA}"/>
  <bookViews>
    <workbookView xWindow="1896" yWindow="3480" windowWidth="17280" windowHeight="10056" xr2:uid="{00000000-000D-0000-FFFF-FFFF00000000}"/>
  </bookViews>
  <sheets>
    <sheet name="Sheet1" sheetId="2" r:id="rId1"/>
    <sheet name="計算用データ" sheetId="3" state="hidden" r:id="rId2"/>
  </sheets>
  <definedNames>
    <definedName name="_xlnm.Print_Area" localSheetId="0">Sheet1!$A$1:$AI$156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84" i="2" l="1"/>
  <c r="AA84" i="2"/>
  <c r="W84" i="2"/>
  <c r="AE76" i="2"/>
  <c r="AA76" i="2"/>
  <c r="W76" i="2"/>
  <c r="AE74" i="2"/>
  <c r="AA74" i="2"/>
  <c r="W74" i="2"/>
  <c r="AE70" i="2"/>
  <c r="AA70" i="2"/>
  <c r="W70" i="2"/>
  <c r="AA62" i="2"/>
  <c r="AE58" i="2"/>
  <c r="AE62" i="2" s="1"/>
  <c r="AE88" i="2" s="1"/>
  <c r="AA58" i="2"/>
  <c r="W58" i="2"/>
  <c r="W62" i="2" s="1"/>
  <c r="AE36" i="2"/>
  <c r="AE54" i="2" s="1"/>
  <c r="AE64" i="2" s="1"/>
  <c r="AA36" i="2"/>
  <c r="AA44" i="2" s="1"/>
  <c r="W36" i="2"/>
  <c r="W54" i="2" s="1"/>
  <c r="AE72" i="2" l="1"/>
  <c r="AE94" i="2" s="1"/>
  <c r="W44" i="2"/>
  <c r="AE44" i="2"/>
  <c r="AE66" i="2" s="1"/>
  <c r="W72" i="2"/>
  <c r="W102" i="2" s="1"/>
  <c r="W92" i="2"/>
  <c r="W98" i="2"/>
  <c r="AE90" i="2"/>
  <c r="AA54" i="2"/>
  <c r="AA72" i="2" s="1"/>
  <c r="W64" i="2"/>
  <c r="W90" i="2" s="1"/>
  <c r="AE92" i="2" l="1"/>
  <c r="AE102" i="2"/>
  <c r="W88" i="2"/>
  <c r="AE98" i="2"/>
  <c r="AE86" i="2"/>
  <c r="AE104" i="2" s="1"/>
  <c r="AE106" i="2" s="1"/>
  <c r="W94" i="2"/>
  <c r="AA92" i="2"/>
  <c r="AA94" i="2"/>
  <c r="AA98" i="2"/>
  <c r="AA102" i="2"/>
  <c r="AA64" i="2"/>
  <c r="W86" i="2"/>
  <c r="W104" i="2" s="1"/>
  <c r="W66" i="2"/>
  <c r="S84" i="2"/>
  <c r="S76" i="2"/>
  <c r="S74" i="2"/>
  <c r="S70" i="2"/>
  <c r="W106" i="2" l="1"/>
  <c r="AA90" i="2"/>
  <c r="AA66" i="2"/>
  <c r="AA88" i="2"/>
  <c r="AA86" i="2"/>
  <c r="S58" i="2"/>
  <c r="S36" i="2"/>
  <c r="S44" i="2" s="1"/>
  <c r="AA104" i="2" l="1"/>
  <c r="AA106" i="2" s="1"/>
  <c r="S62" i="2"/>
  <c r="S54" i="2"/>
  <c r="S72" i="2" s="1"/>
  <c r="S102" i="2" l="1"/>
  <c r="S98" i="2"/>
  <c r="S92" i="2"/>
  <c r="S94" i="2"/>
  <c r="S64" i="2"/>
  <c r="S66" i="2" s="1"/>
  <c r="S88" i="2" l="1"/>
  <c r="S90" i="2"/>
  <c r="S86" i="2"/>
  <c r="S104" i="2" s="1"/>
  <c r="S106" i="2" l="1"/>
</calcChain>
</file>

<file path=xl/sharedStrings.xml><?xml version="1.0" encoding="utf-8"?>
<sst xmlns="http://schemas.openxmlformats.org/spreadsheetml/2006/main" count="567" uniqueCount="126">
  <si>
    <t>t</t>
    <phoneticPr fontId="1"/>
  </si>
  <si>
    <t>d</t>
    <phoneticPr fontId="1"/>
  </si>
  <si>
    <t>tn</t>
    <phoneticPr fontId="1"/>
  </si>
  <si>
    <t>σv</t>
    <phoneticPr fontId="1"/>
  </si>
  <si>
    <t>σn</t>
    <phoneticPr fontId="1"/>
  </si>
  <si>
    <t>A1</t>
    <phoneticPr fontId="1"/>
  </si>
  <si>
    <t>A2</t>
    <phoneticPr fontId="1"/>
  </si>
  <si>
    <t>A3</t>
    <phoneticPr fontId="1"/>
  </si>
  <si>
    <t>Ae</t>
    <phoneticPr fontId="1"/>
  </si>
  <si>
    <t>L1</t>
    <phoneticPr fontId="1"/>
  </si>
  <si>
    <t>L2</t>
    <phoneticPr fontId="1"/>
  </si>
  <si>
    <t>h</t>
    <phoneticPr fontId="1"/>
  </si>
  <si>
    <t>trn</t>
    <phoneticPr fontId="1"/>
  </si>
  <si>
    <t>ノズルの材質</t>
    <rPh sb="4" eb="6">
      <t>ザイシツ</t>
    </rPh>
    <phoneticPr fontId="1"/>
  </si>
  <si>
    <t>η1</t>
    <phoneticPr fontId="1"/>
  </si>
  <si>
    <t>各温度（℃）における許容引張応力 (N/mm2)</t>
    <phoneticPr fontId="1"/>
  </si>
  <si>
    <t>記号</t>
  </si>
  <si>
    <r>
      <rPr>
        <sz val="5"/>
        <rFont val="ＭＳ Ｐゴシック"/>
        <family val="3"/>
        <charset val="128"/>
      </rPr>
      <t>規定最小引張強さ　N/mm</t>
    </r>
    <r>
      <rPr>
        <vertAlign val="superscript"/>
        <sz val="5"/>
        <rFont val="ＭＳ Ｐゴシック"/>
        <family val="3"/>
        <charset val="128"/>
      </rPr>
      <t>2</t>
    </r>
    <phoneticPr fontId="1"/>
  </si>
  <si>
    <t>母材の区分</t>
  </si>
  <si>
    <t>グループ番号</t>
  </si>
  <si>
    <t>外圧チャート番号</t>
  </si>
  <si>
    <t>SS400</t>
    <phoneticPr fontId="1"/>
  </si>
  <si>
    <t>-</t>
  </si>
  <si>
    <t>-</t>
    <phoneticPr fontId="1"/>
  </si>
  <si>
    <t>SB410</t>
  </si>
  <si>
    <t>SB450</t>
    <phoneticPr fontId="1"/>
  </si>
  <si>
    <t>SB480</t>
    <phoneticPr fontId="1"/>
  </si>
  <si>
    <t>SB450M</t>
  </si>
  <si>
    <t>SB480M</t>
  </si>
  <si>
    <t>SM400A</t>
    <phoneticPr fontId="1"/>
  </si>
  <si>
    <t>1、2</t>
    <phoneticPr fontId="1"/>
  </si>
  <si>
    <t>-</t>
    <phoneticPr fontId="1"/>
  </si>
  <si>
    <t>SM400B</t>
    <phoneticPr fontId="1"/>
  </si>
  <si>
    <t>名称</t>
    <rPh sb="0" eb="2">
      <t>メイショウ</t>
    </rPh>
    <phoneticPr fontId="1"/>
  </si>
  <si>
    <t>SM400C</t>
    <phoneticPr fontId="1"/>
  </si>
  <si>
    <t>SM490A</t>
  </si>
  <si>
    <t>図面番号</t>
    <rPh sb="0" eb="2">
      <t>ズメン</t>
    </rPh>
    <rPh sb="2" eb="4">
      <t>バンゴウ</t>
    </rPh>
    <phoneticPr fontId="1"/>
  </si>
  <si>
    <t>SM490B</t>
  </si>
  <si>
    <t>SM490C</t>
  </si>
  <si>
    <t>部品番号</t>
    <rPh sb="0" eb="2">
      <t>ブヒン</t>
    </rPh>
    <rPh sb="2" eb="4">
      <t>バンゴウ</t>
    </rPh>
    <phoneticPr fontId="1"/>
  </si>
  <si>
    <t>SM490YA</t>
  </si>
  <si>
    <t>SM490YB</t>
  </si>
  <si>
    <t>P</t>
    <phoneticPr fontId="1"/>
  </si>
  <si>
    <t>最高使用圧力(MPaG)</t>
    <rPh sb="0" eb="2">
      <t>サイコウ</t>
    </rPh>
    <rPh sb="2" eb="4">
      <t>シヨウ</t>
    </rPh>
    <rPh sb="4" eb="6">
      <t>アツリョク</t>
    </rPh>
    <phoneticPr fontId="1"/>
  </si>
  <si>
    <t>SUSF304（130mm未満)</t>
    <rPh sb="13" eb="15">
      <t>ミマン</t>
    </rPh>
    <phoneticPr fontId="1"/>
  </si>
  <si>
    <t>8A</t>
  </si>
  <si>
    <t>SUSF304（130mm以上)</t>
    <rPh sb="13" eb="15">
      <t>イジョウ</t>
    </rPh>
    <phoneticPr fontId="1"/>
  </si>
  <si>
    <t>T</t>
    <phoneticPr fontId="1"/>
  </si>
  <si>
    <t>使用温度(℃)</t>
    <rPh sb="0" eb="2">
      <t>シヨウ</t>
    </rPh>
    <rPh sb="2" eb="4">
      <t>オンド</t>
    </rPh>
    <phoneticPr fontId="1"/>
  </si>
  <si>
    <t>SUSF304L（130mm未満)</t>
    <rPh sb="14" eb="16">
      <t>ミマン</t>
    </rPh>
    <phoneticPr fontId="1"/>
  </si>
  <si>
    <t>SUSF304L（130mm以上)</t>
    <rPh sb="14" eb="16">
      <t>イジョウ</t>
    </rPh>
    <phoneticPr fontId="1"/>
  </si>
  <si>
    <t>材質</t>
    <rPh sb="0" eb="2">
      <t>ザイシツ</t>
    </rPh>
    <phoneticPr fontId="1"/>
  </si>
  <si>
    <t>円筒胴の材質</t>
    <rPh sb="0" eb="2">
      <t>エントウ</t>
    </rPh>
    <rPh sb="2" eb="3">
      <t>ドウ</t>
    </rPh>
    <rPh sb="4" eb="6">
      <t>ザイシツ</t>
    </rPh>
    <phoneticPr fontId="1"/>
  </si>
  <si>
    <t>SUSF316（130mm未満)</t>
    <phoneticPr fontId="1"/>
  </si>
  <si>
    <t>SUSF316（130mm以上)</t>
    <rPh sb="13" eb="15">
      <t>イジョウ</t>
    </rPh>
    <phoneticPr fontId="1"/>
  </si>
  <si>
    <t>σa</t>
    <phoneticPr fontId="1"/>
  </si>
  <si>
    <t>SUSF316L（130mm未満)</t>
    <phoneticPr fontId="1"/>
  </si>
  <si>
    <t>SUSF316L（130mm以上)</t>
    <rPh sb="14" eb="16">
      <t>イジョウ</t>
    </rPh>
    <phoneticPr fontId="1"/>
  </si>
  <si>
    <t>溶接継ぎ手効率</t>
    <rPh sb="0" eb="2">
      <t>ヨウセツ</t>
    </rPh>
    <rPh sb="2" eb="3">
      <t>ツ</t>
    </rPh>
    <rPh sb="4" eb="5">
      <t>テ</t>
    </rPh>
    <rPh sb="5" eb="7">
      <t>コウリツ</t>
    </rPh>
    <phoneticPr fontId="1"/>
  </si>
  <si>
    <t>SUS304</t>
  </si>
  <si>
    <t>SUS304L</t>
  </si>
  <si>
    <t>SUS316</t>
  </si>
  <si>
    <t>SUS316L</t>
  </si>
  <si>
    <t>流体</t>
    <rPh sb="0" eb="2">
      <t>リュウタイ</t>
    </rPh>
    <phoneticPr fontId="1"/>
  </si>
  <si>
    <t>Di</t>
    <phoneticPr fontId="1"/>
  </si>
  <si>
    <t>円筒胴の内径（腐れ代除く）(mm)</t>
    <rPh sb="0" eb="2">
      <t>エントウ</t>
    </rPh>
    <rPh sb="2" eb="3">
      <t>ドウ</t>
    </rPh>
    <rPh sb="4" eb="6">
      <t>ナイケイ</t>
    </rPh>
    <rPh sb="7" eb="8">
      <t>クサ</t>
    </rPh>
    <rPh sb="9" eb="10">
      <t>シロ</t>
    </rPh>
    <rPh sb="10" eb="11">
      <t>ノゾ</t>
    </rPh>
    <phoneticPr fontId="1"/>
  </si>
  <si>
    <t>水</t>
    <rPh sb="0" eb="1">
      <t>ミズ</t>
    </rPh>
    <phoneticPr fontId="1"/>
  </si>
  <si>
    <t>気体</t>
    <rPh sb="0" eb="2">
      <t>キタイ</t>
    </rPh>
    <phoneticPr fontId="1"/>
  </si>
  <si>
    <t>α</t>
    <phoneticPr fontId="1"/>
  </si>
  <si>
    <t>腐れ代(mm)</t>
    <rPh sb="0" eb="1">
      <t>クサ</t>
    </rPh>
    <rPh sb="2" eb="3">
      <t>シロ</t>
    </rPh>
    <phoneticPr fontId="1"/>
  </si>
  <si>
    <t>溶接効率</t>
    <rPh sb="0" eb="2">
      <t>ヨウセツ</t>
    </rPh>
    <rPh sb="2" eb="4">
      <t>コウリツ</t>
    </rPh>
    <phoneticPr fontId="1"/>
  </si>
  <si>
    <t>継ぎ目</t>
    <rPh sb="0" eb="1">
      <t>ツ</t>
    </rPh>
    <rPh sb="2" eb="3">
      <t>メ</t>
    </rPh>
    <phoneticPr fontId="1"/>
  </si>
  <si>
    <t>放射線透過試験</t>
    <rPh sb="0" eb="3">
      <t>ホウシャセン</t>
    </rPh>
    <rPh sb="3" eb="5">
      <t>トウカ</t>
    </rPh>
    <rPh sb="5" eb="7">
      <t>シケン</t>
    </rPh>
    <phoneticPr fontId="1"/>
  </si>
  <si>
    <t>鏡板の形状</t>
    <rPh sb="0" eb="1">
      <t>カガミ</t>
    </rPh>
    <rPh sb="1" eb="2">
      <t>イタ</t>
    </rPh>
    <rPh sb="3" eb="5">
      <t>ケイジョウ</t>
    </rPh>
    <phoneticPr fontId="1"/>
  </si>
  <si>
    <t>有り</t>
    <rPh sb="0" eb="1">
      <t>ア</t>
    </rPh>
    <phoneticPr fontId="1"/>
  </si>
  <si>
    <t>10%皿型</t>
    <rPh sb="3" eb="5">
      <t>サラガタ</t>
    </rPh>
    <phoneticPr fontId="1"/>
  </si>
  <si>
    <t>無</t>
    <rPh sb="0" eb="1">
      <t>ナシ</t>
    </rPh>
    <phoneticPr fontId="1"/>
  </si>
  <si>
    <t>半楕円型</t>
    <rPh sb="0" eb="1">
      <t>ハン</t>
    </rPh>
    <rPh sb="1" eb="4">
      <t>ダエンガタ</t>
    </rPh>
    <phoneticPr fontId="1"/>
  </si>
  <si>
    <t>行わない</t>
    <rPh sb="0" eb="1">
      <t>オコナ</t>
    </rPh>
    <phoneticPr fontId="1"/>
  </si>
  <si>
    <t>tｒ</t>
    <phoneticPr fontId="1"/>
  </si>
  <si>
    <t>腐れ代を除いた穴の内径(mm)</t>
    <rPh sb="0" eb="1">
      <t>クサ</t>
    </rPh>
    <rPh sb="2" eb="3">
      <t>シロ</t>
    </rPh>
    <rPh sb="4" eb="5">
      <t>ノゾ</t>
    </rPh>
    <rPh sb="7" eb="8">
      <t>アナ</t>
    </rPh>
    <rPh sb="9" eb="11">
      <t>ナイケイ</t>
    </rPh>
    <phoneticPr fontId="1"/>
  </si>
  <si>
    <t>F</t>
    <phoneticPr fontId="1"/>
  </si>
  <si>
    <t>穴の修正係数
(基本的に1.0必要であれば表から)</t>
    <rPh sb="0" eb="1">
      <t>アナ</t>
    </rPh>
    <rPh sb="2" eb="4">
      <t>シュウセイ</t>
    </rPh>
    <rPh sb="4" eb="6">
      <t>ケイスウ</t>
    </rPh>
    <rPh sb="8" eb="11">
      <t>キホンテキ</t>
    </rPh>
    <rPh sb="15" eb="17">
      <t>ヒツヨウ</t>
    </rPh>
    <rPh sb="21" eb="22">
      <t>ヒョウ</t>
    </rPh>
    <phoneticPr fontId="1"/>
  </si>
  <si>
    <t>腐れ代を除いたノズルネックの厚さ(mm)</t>
    <rPh sb="0" eb="1">
      <t>クサ</t>
    </rPh>
    <rPh sb="2" eb="3">
      <t>シロ</t>
    </rPh>
    <rPh sb="4" eb="5">
      <t>ノゾ</t>
    </rPh>
    <rPh sb="14" eb="15">
      <t>アツ</t>
    </rPh>
    <phoneticPr fontId="1"/>
  </si>
  <si>
    <t>使用温度における材料の許容引張応力(N/mm2)</t>
    <phoneticPr fontId="1"/>
  </si>
  <si>
    <t>使用温度における材料の許容引張応力(N/mm2)</t>
    <rPh sb="0" eb="2">
      <t>シヨウ</t>
    </rPh>
    <rPh sb="2" eb="4">
      <t>オンド</t>
    </rPh>
    <rPh sb="8" eb="10">
      <t>ザイリョウ</t>
    </rPh>
    <rPh sb="11" eb="13">
      <t>キョヨウ</t>
    </rPh>
    <rPh sb="13" eb="15">
      <t>ヒッパリ</t>
    </rPh>
    <rPh sb="15" eb="17">
      <t>オウリョク</t>
    </rPh>
    <phoneticPr fontId="1"/>
  </si>
  <si>
    <t>材質2</t>
    <rPh sb="0" eb="2">
      <t>ザイシツ</t>
    </rPh>
    <phoneticPr fontId="1"/>
  </si>
  <si>
    <t>η2</t>
    <phoneticPr fontId="1"/>
  </si>
  <si>
    <t>ノズルの溶接継ぎ手効率</t>
    <rPh sb="4" eb="6">
      <t>ヨウセツ</t>
    </rPh>
    <rPh sb="6" eb="7">
      <t>ツ</t>
    </rPh>
    <rPh sb="8" eb="9">
      <t>テ</t>
    </rPh>
    <rPh sb="9" eb="11">
      <t>コウリツ</t>
    </rPh>
    <phoneticPr fontId="1"/>
  </si>
  <si>
    <t>腐れ代を除いたノズルの最小厚さ(mm)</t>
    <rPh sb="0" eb="1">
      <t>クサ</t>
    </rPh>
    <rPh sb="2" eb="3">
      <t>シロ</t>
    </rPh>
    <rPh sb="4" eb="5">
      <t>ノゾ</t>
    </rPh>
    <rPh sb="11" eb="13">
      <t>サイショウ</t>
    </rPh>
    <rPh sb="13" eb="14">
      <t>アツ</t>
    </rPh>
    <phoneticPr fontId="1"/>
  </si>
  <si>
    <t>材料の低減係数(σn/σv) 1以下とする事。</t>
    <rPh sb="0" eb="2">
      <t>ザイリョウ</t>
    </rPh>
    <rPh sb="3" eb="5">
      <t>テイゲン</t>
    </rPh>
    <rPh sb="5" eb="7">
      <t>ケイスウ</t>
    </rPh>
    <rPh sb="16" eb="18">
      <t>イカ</t>
    </rPh>
    <rPh sb="21" eb="22">
      <t>コト</t>
    </rPh>
    <phoneticPr fontId="1"/>
  </si>
  <si>
    <t>A</t>
    <phoneticPr fontId="1"/>
  </si>
  <si>
    <t>強め材の最小断面積(mm2)</t>
    <rPh sb="0" eb="1">
      <t>ツヨ</t>
    </rPh>
    <rPh sb="2" eb="3">
      <t>ザイ</t>
    </rPh>
    <rPh sb="4" eb="6">
      <t>サイショウ</t>
    </rPh>
    <rPh sb="6" eb="9">
      <t>ダンメンセキ</t>
    </rPh>
    <phoneticPr fontId="1"/>
  </si>
  <si>
    <t>有効断面積算出用1(mm)</t>
    <rPh sb="0" eb="2">
      <t>ユウコウ</t>
    </rPh>
    <rPh sb="2" eb="5">
      <t>ダンメンセキ</t>
    </rPh>
    <rPh sb="5" eb="7">
      <t>サンシュツ</t>
    </rPh>
    <rPh sb="7" eb="8">
      <t>ヨウ</t>
    </rPh>
    <phoneticPr fontId="1"/>
  </si>
  <si>
    <t>有効断面積算出用2(mm)</t>
    <rPh sb="0" eb="2">
      <t>ユウコウ</t>
    </rPh>
    <rPh sb="2" eb="5">
      <t>ダンメンセキ</t>
    </rPh>
    <rPh sb="5" eb="7">
      <t>サンシュツ</t>
    </rPh>
    <rPh sb="7" eb="8">
      <t>ヨウ</t>
    </rPh>
    <phoneticPr fontId="1"/>
  </si>
  <si>
    <t>有効断面積算出用3 (mm)</t>
    <rPh sb="0" eb="2">
      <t>ユウコウ</t>
    </rPh>
    <rPh sb="2" eb="5">
      <t>ダンメンセキ</t>
    </rPh>
    <rPh sb="5" eb="7">
      <t>サンシュツ</t>
    </rPh>
    <rPh sb="7" eb="8">
      <t>ヨウ</t>
    </rPh>
    <phoneticPr fontId="1"/>
  </si>
  <si>
    <t>有効断面積A1(mm2)</t>
    <rPh sb="0" eb="2">
      <t>ユウコウ</t>
    </rPh>
    <rPh sb="2" eb="5">
      <t>ダンメンセキ</t>
    </rPh>
    <phoneticPr fontId="1"/>
  </si>
  <si>
    <t>有効断面積A2(mm2)</t>
    <rPh sb="0" eb="2">
      <t>ユウコウ</t>
    </rPh>
    <rPh sb="2" eb="5">
      <t>ダンメンセキ</t>
    </rPh>
    <phoneticPr fontId="1"/>
  </si>
  <si>
    <t>有効断面積A3(mm2)</t>
    <rPh sb="0" eb="2">
      <t>ユウコウ</t>
    </rPh>
    <rPh sb="2" eb="5">
      <t>ダンメンセキ</t>
    </rPh>
    <phoneticPr fontId="1"/>
  </si>
  <si>
    <t>Ae&gt;Aの判定</t>
    <rPh sb="5" eb="7">
      <t>ハンテイ</t>
    </rPh>
    <phoneticPr fontId="1"/>
  </si>
  <si>
    <t>材質3</t>
    <rPh sb="0" eb="2">
      <t>ザイシツ</t>
    </rPh>
    <phoneticPr fontId="1"/>
  </si>
  <si>
    <t>fr1</t>
    <phoneticPr fontId="1"/>
  </si>
  <si>
    <t>強め材の材質</t>
    <phoneticPr fontId="1"/>
  </si>
  <si>
    <t>fr2</t>
    <phoneticPr fontId="1"/>
  </si>
  <si>
    <t>L3</t>
    <phoneticPr fontId="1"/>
  </si>
  <si>
    <t>L4</t>
    <phoneticPr fontId="1"/>
  </si>
  <si>
    <t>補強板幅1(mm)</t>
    <rPh sb="0" eb="2">
      <t>ホキョウ</t>
    </rPh>
    <rPh sb="2" eb="3">
      <t>イタ</t>
    </rPh>
    <rPh sb="3" eb="4">
      <t>ハバ</t>
    </rPh>
    <phoneticPr fontId="1"/>
  </si>
  <si>
    <t>補強板幅2(mm)</t>
    <rPh sb="0" eb="2">
      <t>ホキョウ</t>
    </rPh>
    <rPh sb="2" eb="3">
      <t>イタ</t>
    </rPh>
    <rPh sb="3" eb="4">
      <t>ハバ</t>
    </rPh>
    <phoneticPr fontId="1"/>
  </si>
  <si>
    <t>te</t>
    <phoneticPr fontId="1"/>
  </si>
  <si>
    <t>補強板厚さ(mm)</t>
    <rPh sb="0" eb="2">
      <t>ホキョウ</t>
    </rPh>
    <rPh sb="2" eb="3">
      <t>イタ</t>
    </rPh>
    <rPh sb="3" eb="4">
      <t>アツ</t>
    </rPh>
    <phoneticPr fontId="1"/>
  </si>
  <si>
    <t>A4</t>
    <phoneticPr fontId="1"/>
  </si>
  <si>
    <t>A5</t>
    <phoneticPr fontId="1"/>
  </si>
  <si>
    <t>追加補強の断面積(mm2)</t>
    <rPh sb="0" eb="2">
      <t>ツイカ</t>
    </rPh>
    <rPh sb="2" eb="4">
      <t>ホキョウ</t>
    </rPh>
    <rPh sb="5" eb="8">
      <t>ダンメンセキ</t>
    </rPh>
    <phoneticPr fontId="1"/>
  </si>
  <si>
    <t>σp</t>
    <phoneticPr fontId="1"/>
  </si>
  <si>
    <t>継目のない円筒胴として求めた最小厚さ(mm)</t>
    <rPh sb="0" eb="2">
      <t>ツギメ</t>
    </rPh>
    <rPh sb="11" eb="12">
      <t>モト</t>
    </rPh>
    <rPh sb="14" eb="16">
      <t>サイショウ</t>
    </rPh>
    <rPh sb="16" eb="17">
      <t>アツ</t>
    </rPh>
    <phoneticPr fontId="1"/>
  </si>
  <si>
    <t>円筒胴の厚さ(mm)</t>
    <rPh sb="4" eb="5">
      <t>アツ</t>
    </rPh>
    <phoneticPr fontId="1"/>
  </si>
  <si>
    <t>内圧円筒胴にある穴の補強　追加補強－有</t>
    <phoneticPr fontId="1"/>
  </si>
  <si>
    <t>圧力容器構造規格　第33条1項（ア） ＪＩＳＢ8265　附属書F.6-a),F.7,F</t>
    <phoneticPr fontId="1"/>
  </si>
  <si>
    <t>A6'</t>
    <phoneticPr fontId="1"/>
  </si>
  <si>
    <t>A7'</t>
    <phoneticPr fontId="1"/>
  </si>
  <si>
    <t>A7</t>
    <phoneticPr fontId="1"/>
  </si>
  <si>
    <t>A6</t>
    <phoneticPr fontId="1"/>
  </si>
  <si>
    <t>溶接部の脚長(mm)</t>
    <rPh sb="0" eb="2">
      <t>ヨウセツ</t>
    </rPh>
    <rPh sb="2" eb="3">
      <t>ブ</t>
    </rPh>
    <rPh sb="4" eb="6">
      <t>キャクチョウ</t>
    </rPh>
    <phoneticPr fontId="1"/>
  </si>
  <si>
    <t>A6'×A6'×fr2</t>
    <phoneticPr fontId="1"/>
  </si>
  <si>
    <t>A7'×A7'×fr2</t>
    <phoneticPr fontId="1"/>
  </si>
  <si>
    <t>補強に有効な断面積(A1+A2+A3+A4+A5+A6+A7)(mm)</t>
    <rPh sb="0" eb="2">
      <t>ホキョウ</t>
    </rPh>
    <rPh sb="3" eb="5">
      <t>ユウコウ</t>
    </rPh>
    <rPh sb="6" eb="9">
      <t>ダンメンセキ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</si>
</sst>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11"/>
      <name val="ＭＳ Ｐゴシック"/>
      <family val="3"/>
      <charset val="128"/>
      <scheme val="minor"/>
    </font>
    <font>
      <sz val="5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5"/>
      <color rgb="FF000000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vertAlign val="superscript"/>
      <sz val="5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6" fillId="0" borderId="17" xfId="0" applyNumberFormat="1" applyFont="1" applyFill="1" applyBorder="1" applyAlignment="1">
      <alignment horizontal="center" vertical="center" shrinkToFit="1"/>
    </xf>
    <xf numFmtId="1" fontId="6" fillId="0" borderId="17" xfId="0" applyNumberFormat="1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top" wrapText="1"/>
    </xf>
    <xf numFmtId="1" fontId="6" fillId="0" borderId="19" xfId="0" applyNumberFormat="1" applyFont="1" applyFill="1" applyBorder="1" applyAlignment="1">
      <alignment horizontal="center" vertical="top" shrinkToFit="1"/>
    </xf>
    <xf numFmtId="1" fontId="6" fillId="0" borderId="19" xfId="0" applyNumberFormat="1" applyFont="1" applyFill="1" applyBorder="1" applyAlignment="1">
      <alignment horizontal="right" vertical="top" indent="1" shrinkToFit="1"/>
    </xf>
    <xf numFmtId="0" fontId="3" fillId="0" borderId="0" xfId="0" applyFont="1" applyBorder="1" applyProtection="1"/>
    <xf numFmtId="0" fontId="4" fillId="0" borderId="23" xfId="0" applyFont="1" applyFill="1" applyBorder="1" applyAlignment="1">
      <alignment horizontal="center" vertical="top" wrapText="1"/>
    </xf>
    <xf numFmtId="1" fontId="6" fillId="0" borderId="23" xfId="0" applyNumberFormat="1" applyFont="1" applyFill="1" applyBorder="1" applyAlignment="1">
      <alignment horizontal="center" vertical="top" shrinkToFit="1"/>
    </xf>
    <xf numFmtId="1" fontId="6" fillId="0" borderId="23" xfId="0" applyNumberFormat="1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9" fontId="2" fillId="0" borderId="0" xfId="0" applyNumberFormat="1" applyFont="1" applyProtection="1"/>
    <xf numFmtId="0" fontId="3" fillId="0" borderId="3" xfId="0" applyFont="1" applyBorder="1" applyAlignment="1" applyProtection="1"/>
    <xf numFmtId="0" fontId="3" fillId="0" borderId="0" xfId="0" applyFont="1" applyBorder="1" applyAlignment="1" applyProtection="1"/>
    <xf numFmtId="0" fontId="3" fillId="0" borderId="4" xfId="0" applyFont="1" applyBorder="1" applyAlignment="1" applyProtection="1"/>
    <xf numFmtId="0" fontId="3" fillId="0" borderId="3" xfId="0" applyFont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10" fillId="0" borderId="20" xfId="0" applyFont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 wrapText="1" shrinkToFit="1"/>
    </xf>
    <xf numFmtId="0" fontId="10" fillId="0" borderId="22" xfId="0" applyFont="1" applyFill="1" applyBorder="1" applyAlignment="1" applyProtection="1">
      <alignment horizontal="center" vertical="center" wrapText="1" shrinkToFit="1"/>
    </xf>
    <xf numFmtId="0" fontId="10" fillId="0" borderId="24" xfId="0" applyFont="1" applyFill="1" applyBorder="1" applyAlignment="1" applyProtection="1">
      <alignment horizontal="center" vertical="center" wrapText="1" shrinkToFit="1"/>
    </xf>
    <xf numFmtId="0" fontId="10" fillId="2" borderId="21" xfId="0" applyFont="1" applyFill="1" applyBorder="1" applyAlignment="1" applyProtection="1">
      <alignment horizontal="center" vertical="center" wrapText="1" shrinkToFit="1"/>
    </xf>
    <xf numFmtId="0" fontId="10" fillId="2" borderId="22" xfId="0" applyFont="1" applyFill="1" applyBorder="1" applyAlignment="1" applyProtection="1">
      <alignment horizontal="center" vertical="center" wrapText="1" shrinkToFit="1"/>
    </xf>
    <xf numFmtId="0" fontId="10" fillId="2" borderId="24" xfId="0" applyFont="1" applyFill="1" applyBorder="1" applyAlignment="1" applyProtection="1">
      <alignment horizontal="center" vertical="center" wrapText="1" shrinkToFit="1"/>
    </xf>
    <xf numFmtId="176" fontId="10" fillId="2" borderId="22" xfId="0" applyNumberFormat="1" applyFont="1" applyFill="1" applyBorder="1" applyAlignment="1" applyProtection="1">
      <alignment horizontal="center" vertical="center" wrapText="1" shrinkToFit="1"/>
    </xf>
    <xf numFmtId="176" fontId="10" fillId="2" borderId="21" xfId="0" applyNumberFormat="1" applyFont="1" applyFill="1" applyBorder="1" applyAlignment="1" applyProtection="1">
      <alignment horizontal="center" vertical="center" wrapText="1" shrinkToFit="1"/>
    </xf>
    <xf numFmtId="176" fontId="10" fillId="2" borderId="24" xfId="0" applyNumberFormat="1" applyFont="1" applyFill="1" applyBorder="1" applyAlignment="1" applyProtection="1">
      <alignment horizontal="center" vertical="center" wrapText="1" shrinkToFit="1"/>
    </xf>
    <xf numFmtId="0" fontId="10" fillId="0" borderId="1" xfId="0" applyFont="1" applyBorder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0" borderId="5" xfId="0" applyFont="1" applyBorder="1" applyAlignment="1" applyProtection="1">
      <alignment horizontal="center" vertical="center" shrinkToFit="1"/>
    </xf>
    <xf numFmtId="0" fontId="10" fillId="0" borderId="7" xfId="0" applyFont="1" applyBorder="1" applyAlignment="1" applyProtection="1">
      <alignment horizontal="center" vertical="center" shrinkToFit="1"/>
    </xf>
    <xf numFmtId="0" fontId="10" fillId="0" borderId="8" xfId="0" applyFont="1" applyBorder="1" applyAlignment="1" applyProtection="1">
      <alignment horizontal="center" vertical="center" shrinkToFit="1"/>
    </xf>
    <xf numFmtId="0" fontId="10" fillId="0" borderId="21" xfId="0" applyFont="1" applyBorder="1" applyAlignment="1" applyProtection="1">
      <alignment horizontal="center" vertical="center" wrapText="1" shrinkToFit="1"/>
    </xf>
    <xf numFmtId="0" fontId="10" fillId="0" borderId="22" xfId="0" applyFont="1" applyBorder="1" applyAlignment="1" applyProtection="1">
      <alignment horizontal="center" vertical="center" wrapText="1" shrinkToFit="1"/>
    </xf>
    <xf numFmtId="0" fontId="10" fillId="0" borderId="24" xfId="0" applyFont="1" applyBorder="1" applyAlignment="1" applyProtection="1">
      <alignment horizontal="center" vertical="center" wrapText="1" shrinkToFit="1"/>
    </xf>
    <xf numFmtId="0" fontId="10" fillId="0" borderId="20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 shrinkToFit="1"/>
    </xf>
    <xf numFmtId="0" fontId="9" fillId="0" borderId="6" xfId="0" applyFont="1" applyBorder="1" applyAlignment="1" applyProtection="1">
      <alignment horizontal="center" vertical="center" shrinkToFit="1"/>
    </xf>
    <xf numFmtId="0" fontId="9" fillId="0" borderId="2" xfId="0" applyFont="1" applyBorder="1" applyAlignment="1" applyProtection="1">
      <alignment horizontal="center" vertical="center" shrinkToFit="1"/>
    </xf>
    <xf numFmtId="0" fontId="9" fillId="0" borderId="5" xfId="0" applyFont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center" vertical="center" shrinkToFit="1"/>
    </xf>
    <xf numFmtId="0" fontId="9" fillId="0" borderId="8" xfId="0" applyFont="1" applyBorder="1" applyAlignment="1" applyProtection="1">
      <alignment horizontal="center" vertical="center" shrinkToFit="1"/>
    </xf>
    <xf numFmtId="0" fontId="10" fillId="0" borderId="20" xfId="0" applyFont="1" applyBorder="1" applyAlignment="1" applyProtection="1">
      <alignment horizontal="center" vertical="center" shrinkToFit="1"/>
    </xf>
    <xf numFmtId="0" fontId="10" fillId="0" borderId="1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0" fontId="5" fillId="0" borderId="8" xfId="0" applyFont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</xf>
    <xf numFmtId="0" fontId="4" fillId="0" borderId="1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93052</xdr:colOff>
      <xdr:row>5</xdr:row>
      <xdr:rowOff>720</xdr:rowOff>
    </xdr:from>
    <xdr:ext cx="1571624" cy="3761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290879" y="806682"/>
              <a:ext cx="1571624" cy="3761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900" i="1">
                        <a:latin typeface="Cambria Math"/>
                      </a:rPr>
                      <m:t>ｔｒ</m:t>
                    </m:r>
                    <m:r>
                      <a:rPr kumimoji="1" lang="en-US" altLang="ja-JP" sz="9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9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900" b="0" i="1">
                            <a:latin typeface="Cambria Math"/>
                          </a:rPr>
                          <m:t>𝑃𝐷𝑖</m:t>
                        </m:r>
                      </m:num>
                      <m:den>
                        <m:r>
                          <a:rPr kumimoji="1" lang="en-US" altLang="ja-JP" sz="900" b="0" i="1">
                            <a:latin typeface="Cambria Math"/>
                          </a:rPr>
                          <m:t>2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𝜎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𝑎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𝜂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1−1.2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𝑃</m:t>
                        </m:r>
                      </m:den>
                    </m:f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0" name="テキスト ボックス 9"/>
            <xdr:cNvSpPr txBox="1"/>
          </xdr:nvSpPr>
          <xdr:spPr>
            <a:xfrm>
              <a:off x="290879" y="806682"/>
              <a:ext cx="1571624" cy="3761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ja-JP" altLang="en-US" sz="900" i="0">
                  <a:latin typeface="Cambria Math"/>
                </a:rPr>
                <a:t>ｔｒ</a:t>
              </a:r>
              <a:r>
                <a:rPr kumimoji="1" lang="en-US" altLang="ja-JP" sz="900" i="0">
                  <a:latin typeface="Cambria Math"/>
                </a:rPr>
                <a:t>=</a:t>
              </a:r>
              <a:r>
                <a:rPr kumimoji="1" lang="en-US" altLang="ja-JP" sz="900" b="0" i="0">
                  <a:latin typeface="Cambria Math"/>
                </a:rPr>
                <a:t>𝑃𝐷𝑖/(2𝜎𝑎𝜂1−1.2𝑃)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1</xdr:col>
      <xdr:colOff>139212</xdr:colOff>
      <xdr:row>8</xdr:row>
      <xdr:rowOff>83514</xdr:rowOff>
    </xdr:from>
    <xdr:ext cx="1263893" cy="37984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337039" y="1263149"/>
              <a:ext cx="1263893" cy="3798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900" i="1">
                        <a:latin typeface="Cambria Math"/>
                      </a:rPr>
                      <m:t>ｔｒ</m:t>
                    </m:r>
                    <m:r>
                      <a:rPr kumimoji="1" lang="en-US" altLang="ja-JP" sz="900" b="0" i="1">
                        <a:latin typeface="Cambria Math"/>
                      </a:rPr>
                      <m:t>𝑛</m:t>
                    </m:r>
                    <m:r>
                      <a:rPr kumimoji="1" lang="en-US" altLang="ja-JP" sz="9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9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900" b="0" i="1">
                            <a:latin typeface="Cambria Math"/>
                          </a:rPr>
                          <m:t>𝑃𝑑</m:t>
                        </m:r>
                      </m:num>
                      <m:den>
                        <m:r>
                          <a:rPr kumimoji="1" lang="en-US" altLang="ja-JP" sz="900" b="0" i="1">
                            <a:latin typeface="Cambria Math"/>
                          </a:rPr>
                          <m:t>2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𝜎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𝑛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𝜂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2−1.2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𝑃</m:t>
                        </m:r>
                      </m:den>
                    </m:f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2" name="テキスト ボックス 11"/>
            <xdr:cNvSpPr txBox="1"/>
          </xdr:nvSpPr>
          <xdr:spPr>
            <a:xfrm>
              <a:off x="337039" y="1263149"/>
              <a:ext cx="1263893" cy="3798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ja-JP" altLang="en-US" sz="900" i="0">
                  <a:latin typeface="Cambria Math"/>
                </a:rPr>
                <a:t>ｔｒ</a:t>
              </a:r>
              <a:r>
                <a:rPr kumimoji="1" lang="en-US" altLang="ja-JP" sz="900" b="0" i="0">
                  <a:latin typeface="Cambria Math"/>
                </a:rPr>
                <a:t>𝑛</a:t>
              </a:r>
              <a:r>
                <a:rPr kumimoji="1" lang="en-US" altLang="ja-JP" sz="900" i="0">
                  <a:latin typeface="Cambria Math"/>
                </a:rPr>
                <a:t>=</a:t>
              </a:r>
              <a:r>
                <a:rPr kumimoji="1" lang="en-US" altLang="ja-JP" sz="900" b="0" i="0">
                  <a:latin typeface="Cambria Math"/>
                </a:rPr>
                <a:t>𝑃𝑑/(2𝜎𝑛𝜂2−1.2𝑃)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1</xdr:col>
      <xdr:colOff>124558</xdr:colOff>
      <xdr:row>13</xdr:row>
      <xdr:rowOff>68860</xdr:rowOff>
    </xdr:from>
    <xdr:ext cx="1604596" cy="233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テキスト ボックス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322385" y="1871283"/>
              <a:ext cx="1604596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900" b="0" i="1">
                        <a:latin typeface="Cambria Math"/>
                      </a:rPr>
                      <m:t>𝐴</m:t>
                    </m:r>
                    <m:r>
                      <a:rPr kumimoji="1" lang="en-US" altLang="ja-JP" sz="900" i="1">
                        <a:latin typeface="Cambria Math"/>
                      </a:rPr>
                      <m:t>=</m:t>
                    </m:r>
                    <m:r>
                      <a:rPr kumimoji="1" lang="en-US" altLang="ja-JP" sz="900" b="0" i="1">
                        <a:latin typeface="Cambria Math"/>
                      </a:rPr>
                      <m:t>𝑑𝑡𝑟𝐹</m:t>
                    </m:r>
                    <m:r>
                      <a:rPr kumimoji="1" lang="en-US" altLang="ja-JP" sz="900" b="0" i="1">
                        <a:latin typeface="Cambria Math"/>
                      </a:rPr>
                      <m:t>+2</m:t>
                    </m:r>
                    <m:r>
                      <a:rPr kumimoji="1" lang="en-US" altLang="ja-JP" sz="900" b="0" i="1">
                        <a:latin typeface="Cambria Math"/>
                      </a:rPr>
                      <m:t>𝑡𝑛𝑡𝑟𝐹</m:t>
                    </m:r>
                    <m:r>
                      <a:rPr kumimoji="1" lang="en-US" altLang="ja-JP" sz="900" b="0" i="1">
                        <a:latin typeface="Cambria Math"/>
                      </a:rPr>
                      <m:t>(1−</m:t>
                    </m:r>
                    <m:r>
                      <a:rPr kumimoji="1" lang="en-US" altLang="ja-JP" sz="900" b="0" i="1">
                        <a:latin typeface="Cambria Math"/>
                      </a:rPr>
                      <m:t>𝑓𝑟</m:t>
                    </m:r>
                    <m:r>
                      <a:rPr kumimoji="1" lang="en-US" altLang="ja-JP" sz="9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3" name="テキスト ボックス 12"/>
            <xdr:cNvSpPr txBox="1"/>
          </xdr:nvSpPr>
          <xdr:spPr>
            <a:xfrm>
              <a:off x="322385" y="1871283"/>
              <a:ext cx="1604596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en-US" altLang="ja-JP" sz="900" b="0" i="0">
                  <a:latin typeface="Cambria Math"/>
                </a:rPr>
                <a:t>𝐴</a:t>
              </a:r>
              <a:r>
                <a:rPr kumimoji="1" lang="en-US" altLang="ja-JP" sz="900" i="0">
                  <a:latin typeface="Cambria Math"/>
                </a:rPr>
                <a:t>=</a:t>
              </a:r>
              <a:r>
                <a:rPr kumimoji="1" lang="en-US" altLang="ja-JP" sz="900" b="0" i="0">
                  <a:latin typeface="Cambria Math"/>
                </a:rPr>
                <a:t>𝑑𝑡𝑟𝐹+2𝑡𝑛𝑡𝑟𝐹(1−𝑓𝑟)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9</xdr:col>
      <xdr:colOff>175846</xdr:colOff>
      <xdr:row>5</xdr:row>
      <xdr:rowOff>14654</xdr:rowOff>
    </xdr:from>
    <xdr:ext cx="2740270" cy="4035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テキスト ボックス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/>
          </xdr:nvSpPr>
          <xdr:spPr>
            <a:xfrm>
              <a:off x="1956288" y="820616"/>
              <a:ext cx="2740270" cy="4035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900" b="0" i="1">
                        <a:latin typeface="Cambria Math"/>
                      </a:rPr>
                      <m:t>𝐴</m:t>
                    </m:r>
                    <m:r>
                      <a:rPr kumimoji="1" lang="en-US" altLang="ja-JP" sz="900" b="0" i="1">
                        <a:latin typeface="Cambria Math"/>
                      </a:rPr>
                      <m:t>1=</m:t>
                    </m:r>
                    <m:d>
                      <m:dPr>
                        <m:ctrlPr>
                          <a:rPr kumimoji="1" lang="en-US" altLang="ja-JP" sz="9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900" b="0" i="1">
                            <a:latin typeface="Cambria Math"/>
                          </a:rPr>
                          <m:t>𝐿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1−</m:t>
                        </m:r>
                        <m:f>
                          <m:fPr>
                            <m:ctrlPr>
                              <a:rPr kumimoji="1" lang="en-US" altLang="ja-JP" sz="9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900" b="0" i="1">
                                <a:latin typeface="Cambria Math"/>
                              </a:rPr>
                              <m:t>𝑑</m:t>
                            </m:r>
                          </m:num>
                          <m:den>
                            <m:r>
                              <a:rPr kumimoji="1" lang="en-US" altLang="ja-JP" sz="900" b="0" i="1">
                                <a:latin typeface="Cambria Math"/>
                              </a:rPr>
                              <m:t>2</m:t>
                            </m:r>
                          </m:den>
                        </m:f>
                      </m:e>
                    </m:d>
                    <m:d>
                      <m:dPr>
                        <m:ctrlPr>
                          <a:rPr kumimoji="1" lang="en-US" altLang="ja-JP" sz="9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900" b="0" i="1">
                            <a:latin typeface="Cambria Math"/>
                          </a:rPr>
                          <m:t>𝜂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1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𝑡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−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𝐹𝑡𝑟</m:t>
                        </m:r>
                      </m:e>
                    </m:d>
                    <m:r>
                      <a:rPr kumimoji="1" lang="en-US" altLang="ja-JP" sz="900" b="0" i="1">
                        <a:latin typeface="Cambria Math"/>
                      </a:rPr>
                      <m:t>−</m:t>
                    </m:r>
                    <m:r>
                      <a:rPr kumimoji="1" lang="en-US" altLang="ja-JP" sz="900" b="0" i="1">
                        <a:latin typeface="Cambria Math"/>
                      </a:rPr>
                      <m:t>𝑡𝑛</m:t>
                    </m:r>
                    <m:r>
                      <a:rPr kumimoji="1" lang="en-US" altLang="ja-JP" sz="900" b="0" i="1">
                        <a:latin typeface="Cambria Math"/>
                      </a:rPr>
                      <m:t>(</m:t>
                    </m:r>
                    <m:r>
                      <a:rPr kumimoji="1" lang="en-US" altLang="ja-JP" sz="900" b="0" i="1">
                        <a:latin typeface="Cambria Math"/>
                      </a:rPr>
                      <m:t>𝜂</m:t>
                    </m:r>
                    <m:r>
                      <a:rPr kumimoji="1" lang="en-US" altLang="ja-JP" sz="900" b="0" i="1">
                        <a:latin typeface="Cambria Math"/>
                      </a:rPr>
                      <m:t>1</m:t>
                    </m:r>
                    <m:r>
                      <a:rPr kumimoji="1" lang="ja-JP" altLang="en-US" sz="900" b="0" i="1">
                        <a:latin typeface="Cambria Math"/>
                      </a:rPr>
                      <m:t>ｔ</m:t>
                    </m:r>
                    <m:r>
                      <a:rPr kumimoji="1" lang="en-US" altLang="ja-JP" sz="900" b="0" i="1">
                        <a:latin typeface="Cambria Math"/>
                      </a:rPr>
                      <m:t>−</m:t>
                    </m:r>
                    <m:r>
                      <m:rPr>
                        <m:sty m:val="p"/>
                      </m:rPr>
                      <a:rPr kumimoji="1" lang="en-US" altLang="ja-JP" sz="900" b="0" i="1">
                        <a:latin typeface="Cambria Math"/>
                      </a:rPr>
                      <m:t>Ftr</m:t>
                    </m:r>
                    <m:r>
                      <a:rPr kumimoji="1" lang="en-US" altLang="ja-JP" sz="900" b="0" i="1">
                        <a:latin typeface="Cambria Math"/>
                      </a:rPr>
                      <m:t>)(1−</m:t>
                    </m:r>
                    <m:r>
                      <m:rPr>
                        <m:sty m:val="p"/>
                      </m:rPr>
                      <a:rPr kumimoji="1" lang="en-US" altLang="ja-JP" sz="900" b="0" i="1">
                        <a:latin typeface="Cambria Math"/>
                      </a:rPr>
                      <m:t>fr</m:t>
                    </m:r>
                    <m:r>
                      <a:rPr kumimoji="1" lang="en-US" altLang="ja-JP" sz="9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4" name="テキスト ボックス 13"/>
            <xdr:cNvSpPr txBox="1"/>
          </xdr:nvSpPr>
          <xdr:spPr>
            <a:xfrm>
              <a:off x="1956288" y="820616"/>
              <a:ext cx="2740270" cy="4035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en-US" altLang="ja-JP" sz="900" b="0" i="0">
                  <a:latin typeface="Cambria Math"/>
                </a:rPr>
                <a:t>𝐴1=(𝐿1−𝑑/2)(𝜂1𝑡−𝐹𝑡𝑟)−𝑡𝑛(𝜂1</a:t>
              </a:r>
              <a:r>
                <a:rPr kumimoji="1" lang="ja-JP" altLang="en-US" sz="900" b="0" i="0">
                  <a:latin typeface="Cambria Math"/>
                </a:rPr>
                <a:t>ｔ</a:t>
              </a:r>
              <a:r>
                <a:rPr kumimoji="1" lang="en-US" altLang="ja-JP" sz="900" b="0" i="0">
                  <a:latin typeface="Cambria Math"/>
                </a:rPr>
                <a:t>−Ftr)(1−fr)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9</xdr:col>
      <xdr:colOff>197826</xdr:colOff>
      <xdr:row>13</xdr:row>
      <xdr:rowOff>0</xdr:rowOff>
    </xdr:from>
    <xdr:ext cx="2718288" cy="4035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テキスト ボックス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/>
          </xdr:nvSpPr>
          <xdr:spPr>
            <a:xfrm>
              <a:off x="1978268" y="1802423"/>
              <a:ext cx="2718288" cy="4035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900" b="0" i="1">
                        <a:latin typeface="Cambria Math"/>
                      </a:rPr>
                      <m:t>𝐴</m:t>
                    </m:r>
                    <m:r>
                      <a:rPr kumimoji="1" lang="en-US" altLang="ja-JP" sz="900" b="0" i="1">
                        <a:latin typeface="Cambria Math"/>
                      </a:rPr>
                      <m:t>3=</m:t>
                    </m:r>
                    <m:d>
                      <m:dPr>
                        <m:ctrlPr>
                          <a:rPr kumimoji="1" lang="en-US" altLang="ja-JP" sz="9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900" b="0" i="1">
                            <a:latin typeface="Cambria Math"/>
                          </a:rPr>
                          <m:t>𝐿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2−</m:t>
                        </m:r>
                        <m:f>
                          <m:fPr>
                            <m:ctrlPr>
                              <a:rPr kumimoji="1" lang="en-US" altLang="ja-JP" sz="9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900" b="0" i="1">
                                <a:latin typeface="Cambria Math"/>
                              </a:rPr>
                              <m:t>𝑑</m:t>
                            </m:r>
                          </m:num>
                          <m:den>
                            <m:r>
                              <a:rPr kumimoji="1" lang="en-US" altLang="ja-JP" sz="900" b="0" i="1">
                                <a:latin typeface="Cambria Math"/>
                              </a:rPr>
                              <m:t>2</m:t>
                            </m:r>
                          </m:den>
                        </m:f>
                      </m:e>
                    </m:d>
                    <m:d>
                      <m:dPr>
                        <m:ctrlPr>
                          <a:rPr kumimoji="1" lang="en-US" altLang="ja-JP" sz="9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900" b="0" i="1">
                            <a:latin typeface="Cambria Math"/>
                          </a:rPr>
                          <m:t>𝜂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1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𝑡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−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𝐹𝑡𝑟</m:t>
                        </m:r>
                      </m:e>
                    </m:d>
                    <m:r>
                      <a:rPr kumimoji="1" lang="en-US" altLang="ja-JP" sz="900" b="0" i="1">
                        <a:latin typeface="Cambria Math"/>
                      </a:rPr>
                      <m:t>−</m:t>
                    </m:r>
                    <m:r>
                      <a:rPr kumimoji="1" lang="en-US" altLang="ja-JP" sz="900" b="0" i="1">
                        <a:latin typeface="Cambria Math"/>
                      </a:rPr>
                      <m:t>𝑡𝑛</m:t>
                    </m:r>
                    <m:r>
                      <a:rPr kumimoji="1" lang="en-US" altLang="ja-JP" sz="900" b="0" i="1">
                        <a:latin typeface="Cambria Math"/>
                      </a:rPr>
                      <m:t>(</m:t>
                    </m:r>
                    <m:r>
                      <a:rPr kumimoji="1" lang="en-US" altLang="ja-JP" sz="900" b="0" i="1">
                        <a:latin typeface="Cambria Math"/>
                      </a:rPr>
                      <m:t>𝜂</m:t>
                    </m:r>
                    <m:r>
                      <a:rPr kumimoji="1" lang="en-US" altLang="ja-JP" sz="900" b="0" i="1">
                        <a:latin typeface="Cambria Math"/>
                      </a:rPr>
                      <m:t>1</m:t>
                    </m:r>
                    <m:r>
                      <a:rPr kumimoji="1" lang="ja-JP" altLang="en-US" sz="900" b="0" i="1">
                        <a:latin typeface="Cambria Math"/>
                      </a:rPr>
                      <m:t>ｔ</m:t>
                    </m:r>
                    <m:r>
                      <a:rPr kumimoji="1" lang="en-US" altLang="ja-JP" sz="900" b="0" i="1">
                        <a:latin typeface="Cambria Math"/>
                      </a:rPr>
                      <m:t>−</m:t>
                    </m:r>
                    <m:r>
                      <m:rPr>
                        <m:sty m:val="p"/>
                      </m:rPr>
                      <a:rPr kumimoji="1" lang="en-US" altLang="ja-JP" sz="900" b="0" i="1">
                        <a:latin typeface="Cambria Math"/>
                      </a:rPr>
                      <m:t>Ftr</m:t>
                    </m:r>
                    <m:r>
                      <a:rPr kumimoji="1" lang="en-US" altLang="ja-JP" sz="900" b="0" i="1">
                        <a:latin typeface="Cambria Math"/>
                      </a:rPr>
                      <m:t>)(1−</m:t>
                    </m:r>
                    <m:r>
                      <m:rPr>
                        <m:sty m:val="p"/>
                      </m:rPr>
                      <a:rPr kumimoji="1" lang="en-US" altLang="ja-JP" sz="900" b="0" i="1">
                        <a:latin typeface="Cambria Math"/>
                      </a:rPr>
                      <m:t>fr</m:t>
                    </m:r>
                    <m:r>
                      <a:rPr kumimoji="1" lang="en-US" altLang="ja-JP" sz="9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5" name="テキスト ボックス 14"/>
            <xdr:cNvSpPr txBox="1"/>
          </xdr:nvSpPr>
          <xdr:spPr>
            <a:xfrm>
              <a:off x="1978268" y="1802423"/>
              <a:ext cx="2718288" cy="4035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en-US" altLang="ja-JP" sz="900" b="0" i="0">
                  <a:latin typeface="Cambria Math"/>
                </a:rPr>
                <a:t>𝐴3=(𝐿2−𝑑/2)(𝜂1𝑡−𝐹𝑡𝑟)−𝑡𝑛(𝜂1</a:t>
              </a:r>
              <a:r>
                <a:rPr kumimoji="1" lang="ja-JP" altLang="en-US" sz="900" b="0" i="0">
                  <a:latin typeface="Cambria Math"/>
                </a:rPr>
                <a:t>ｔ</a:t>
              </a:r>
              <a:r>
                <a:rPr kumimoji="1" lang="en-US" altLang="ja-JP" sz="900" b="0" i="0">
                  <a:latin typeface="Cambria Math"/>
                </a:rPr>
                <a:t>−Ftr)(1−fr)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9</xdr:col>
      <xdr:colOff>153864</xdr:colOff>
      <xdr:row>9</xdr:row>
      <xdr:rowOff>80596</xdr:rowOff>
    </xdr:from>
    <xdr:ext cx="1480040" cy="233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テキスト ボックス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 txBox="1"/>
          </xdr:nvSpPr>
          <xdr:spPr>
            <a:xfrm>
              <a:off x="1934306" y="1384788"/>
              <a:ext cx="1480040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900" b="0" i="1">
                        <a:latin typeface="Cambria Math"/>
                      </a:rPr>
                      <m:t>𝐴</m:t>
                    </m:r>
                    <m:r>
                      <a:rPr kumimoji="1" lang="en-US" altLang="ja-JP" sz="900" b="0" i="1">
                        <a:latin typeface="Cambria Math"/>
                      </a:rPr>
                      <m:t>2=2</m:t>
                    </m:r>
                    <m:r>
                      <a:rPr kumimoji="1" lang="en-US" altLang="ja-JP" sz="900" b="0" i="1">
                        <a:latin typeface="Cambria Math"/>
                      </a:rPr>
                      <m:t>h</m:t>
                    </m:r>
                    <m:r>
                      <a:rPr kumimoji="1" lang="en-US" altLang="ja-JP" sz="900" b="0" i="1">
                        <a:latin typeface="Cambria Math"/>
                      </a:rPr>
                      <m:t>(</m:t>
                    </m:r>
                    <m:r>
                      <a:rPr kumimoji="1" lang="en-US" altLang="ja-JP" sz="900" b="0" i="1">
                        <a:latin typeface="Cambria Math"/>
                      </a:rPr>
                      <m:t>𝑡𝑛</m:t>
                    </m:r>
                    <m:r>
                      <a:rPr kumimoji="1" lang="en-US" altLang="ja-JP" sz="900" b="0" i="1">
                        <a:latin typeface="Cambria Math"/>
                      </a:rPr>
                      <m:t>−</m:t>
                    </m:r>
                    <m:r>
                      <a:rPr kumimoji="1" lang="en-US" altLang="ja-JP" sz="900" b="0" i="1">
                        <a:latin typeface="Cambria Math"/>
                      </a:rPr>
                      <m:t>𝑡𝑟𝑛</m:t>
                    </m:r>
                    <m:r>
                      <a:rPr kumimoji="1" lang="en-US" altLang="ja-JP" sz="900" b="0" i="1">
                        <a:latin typeface="Cambria Math"/>
                      </a:rPr>
                      <m:t>)(</m:t>
                    </m:r>
                    <m:r>
                      <a:rPr kumimoji="1" lang="en-US" altLang="ja-JP" sz="900" b="0" i="1">
                        <a:latin typeface="Cambria Math"/>
                      </a:rPr>
                      <m:t>𝑓𝑟</m:t>
                    </m:r>
                    <m:r>
                      <a:rPr kumimoji="1" lang="en-US" altLang="ja-JP" sz="900" b="0" i="1">
                        <a:latin typeface="Cambria Math"/>
                      </a:rPr>
                      <m:t>1)</m:t>
                    </m:r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6" name="テキスト ボックス 15"/>
            <xdr:cNvSpPr txBox="1"/>
          </xdr:nvSpPr>
          <xdr:spPr>
            <a:xfrm>
              <a:off x="1934306" y="1384788"/>
              <a:ext cx="1480040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en-US" altLang="ja-JP" sz="900" b="0" i="0">
                  <a:latin typeface="Cambria Math"/>
                </a:rPr>
                <a:t>𝐴2=2ℎ(𝑡𝑛−𝑡𝑟𝑛)(𝑓𝑟1)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9</xdr:col>
      <xdr:colOff>183174</xdr:colOff>
      <xdr:row>17</xdr:row>
      <xdr:rowOff>29307</xdr:rowOff>
    </xdr:from>
    <xdr:ext cx="1304192" cy="233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テキスト ボックス 31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SpPr txBox="1"/>
          </xdr:nvSpPr>
          <xdr:spPr>
            <a:xfrm>
              <a:off x="1963616" y="2329961"/>
              <a:ext cx="1304192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900" b="0" i="1">
                        <a:latin typeface="Cambria Math"/>
                      </a:rPr>
                      <m:t>𝐴</m:t>
                    </m:r>
                    <m:r>
                      <a:rPr kumimoji="1" lang="en-US" altLang="ja-JP" sz="900" b="0" i="1">
                        <a:latin typeface="Cambria Math"/>
                      </a:rPr>
                      <m:t>4=</m:t>
                    </m:r>
                    <m:d>
                      <m:dPr>
                        <m:ctrlPr>
                          <a:rPr kumimoji="1" lang="en-US" altLang="ja-JP" sz="9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900" b="0" i="1">
                            <a:latin typeface="Cambria Math"/>
                          </a:rPr>
                          <m:t>𝑡𝑒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×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𝐿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3</m:t>
                        </m:r>
                      </m:e>
                    </m:d>
                    <m:r>
                      <a:rPr kumimoji="1" lang="en-US" altLang="ja-JP" sz="900" b="0" i="1">
                        <a:latin typeface="Cambria Math"/>
                      </a:rPr>
                      <m:t>×</m:t>
                    </m:r>
                    <m:r>
                      <a:rPr kumimoji="1" lang="en-US" altLang="ja-JP" sz="900" b="0" i="1">
                        <a:latin typeface="Cambria Math"/>
                      </a:rPr>
                      <m:t>𝑓𝑟</m:t>
                    </m:r>
                    <m:r>
                      <a:rPr kumimoji="1" lang="en-US" altLang="ja-JP" sz="900" b="0" i="1">
                        <a:latin typeface="Cambria Math"/>
                      </a:rPr>
                      <m:t>2</m:t>
                    </m:r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32" name="テキスト ボックス 31"/>
            <xdr:cNvSpPr txBox="1"/>
          </xdr:nvSpPr>
          <xdr:spPr>
            <a:xfrm>
              <a:off x="1963616" y="2329961"/>
              <a:ext cx="1304192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en-US" altLang="ja-JP" sz="900" b="0" i="0">
                  <a:latin typeface="Cambria Math"/>
                </a:rPr>
                <a:t>𝐴4=(𝑡𝑒×𝐿3)×𝑓𝑟2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9</xdr:col>
      <xdr:colOff>175846</xdr:colOff>
      <xdr:row>20</xdr:row>
      <xdr:rowOff>51289</xdr:rowOff>
    </xdr:from>
    <xdr:ext cx="1304192" cy="233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テキスト ボックス 32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SpPr txBox="1"/>
          </xdr:nvSpPr>
          <xdr:spPr>
            <a:xfrm>
              <a:off x="1956288" y="2725616"/>
              <a:ext cx="1304192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900" b="0" i="1">
                        <a:latin typeface="Cambria Math"/>
                      </a:rPr>
                      <m:t>𝐴</m:t>
                    </m:r>
                    <m:r>
                      <a:rPr kumimoji="1" lang="en-US" altLang="ja-JP" sz="900" b="0" i="1">
                        <a:latin typeface="Cambria Math"/>
                      </a:rPr>
                      <m:t>5=</m:t>
                    </m:r>
                    <m:d>
                      <m:dPr>
                        <m:ctrlPr>
                          <a:rPr kumimoji="1" lang="en-US" altLang="ja-JP" sz="9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900" b="0" i="1">
                            <a:latin typeface="Cambria Math"/>
                          </a:rPr>
                          <m:t>𝑡𝑒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×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𝐿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4</m:t>
                        </m:r>
                      </m:e>
                    </m:d>
                    <m:r>
                      <a:rPr kumimoji="1" lang="en-US" altLang="ja-JP" sz="900" b="0" i="1">
                        <a:latin typeface="Cambria Math"/>
                      </a:rPr>
                      <m:t>×</m:t>
                    </m:r>
                    <m:r>
                      <a:rPr kumimoji="1" lang="en-US" altLang="ja-JP" sz="900" b="0" i="1">
                        <a:latin typeface="Cambria Math"/>
                      </a:rPr>
                      <m:t>𝑓𝑟</m:t>
                    </m:r>
                    <m:r>
                      <a:rPr kumimoji="1" lang="en-US" altLang="ja-JP" sz="900" b="0" i="1">
                        <a:latin typeface="Cambria Math"/>
                      </a:rPr>
                      <m:t>2</m:t>
                    </m:r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33" name="テキスト ボックス 32"/>
            <xdr:cNvSpPr txBox="1"/>
          </xdr:nvSpPr>
          <xdr:spPr>
            <a:xfrm>
              <a:off x="1956288" y="2725616"/>
              <a:ext cx="1304192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en-US" altLang="ja-JP" sz="900" b="0" i="0">
                  <a:latin typeface="Cambria Math"/>
                </a:rPr>
                <a:t>𝐴5=(𝑡𝑒×𝐿4)×𝑓𝑟2</a:t>
              </a:r>
              <a:endParaRPr kumimoji="1" lang="ja-JP" altLang="en-US" sz="900"/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75628</xdr:colOff>
          <xdr:row>8</xdr:row>
          <xdr:rowOff>33131</xdr:rowOff>
        </xdr:from>
        <xdr:to>
          <xdr:col>33</xdr:col>
          <xdr:colOff>130533</xdr:colOff>
          <xdr:row>22</xdr:row>
          <xdr:rowOff>26504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G2992"/>
  <sheetViews>
    <sheetView tabSelected="1" view="pageBreakPreview" zoomScale="115" zoomScaleNormal="130" zoomScaleSheetLayoutView="115" workbookViewId="0">
      <selection activeCell="C2" sqref="C2:AH3"/>
    </sheetView>
  </sheetViews>
  <sheetFormatPr defaultColWidth="9" defaultRowHeight="13.2" x14ac:dyDescent="0.2"/>
  <cols>
    <col min="1" max="35" width="2.6640625" style="2" customWidth="1"/>
    <col min="36" max="36" width="2.6640625" style="1" customWidth="1"/>
    <col min="37" max="99" width="2.6640625" style="2" customWidth="1"/>
    <col min="100" max="16384" width="9" style="2"/>
  </cols>
  <sheetData>
    <row r="1" spans="3:59" ht="12.9" customHeight="1" x14ac:dyDescent="0.2"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3:59" ht="12.9" customHeight="1" x14ac:dyDescent="0.2">
      <c r="C2" s="76" t="s">
        <v>116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8"/>
      <c r="BG2" s="1"/>
    </row>
    <row r="3" spans="3:59" ht="12.9" customHeight="1" x14ac:dyDescent="0.2"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8"/>
      <c r="BG3" s="1"/>
    </row>
    <row r="4" spans="3:59" ht="12.9" customHeight="1" x14ac:dyDescent="0.2">
      <c r="C4" s="76" t="s">
        <v>117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8"/>
      <c r="BG4" s="1"/>
    </row>
    <row r="5" spans="3:59" ht="12.9" customHeight="1" x14ac:dyDescent="0.2">
      <c r="C5" s="76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8"/>
      <c r="BG5" s="1"/>
    </row>
    <row r="6" spans="3:59" ht="9.9" customHeight="1" x14ac:dyDescent="0.2">
      <c r="C6" s="67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9"/>
      <c r="BG6" s="1"/>
    </row>
    <row r="7" spans="3:59" ht="9.9" customHeight="1" x14ac:dyDescent="0.2"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2"/>
      <c r="BG7" s="1"/>
    </row>
    <row r="8" spans="3:59" ht="9.9" customHeight="1" x14ac:dyDescent="0.2">
      <c r="C8" s="70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2"/>
      <c r="BG8" s="1"/>
    </row>
    <row r="9" spans="3:59" ht="9.9" customHeight="1" x14ac:dyDescent="0.2"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2"/>
      <c r="BG9" s="1"/>
    </row>
    <row r="10" spans="3:59" ht="9.9" customHeight="1" x14ac:dyDescent="0.2">
      <c r="C10" s="70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2"/>
      <c r="BG10" s="1"/>
    </row>
    <row r="11" spans="3:59" ht="9.9" customHeight="1" x14ac:dyDescent="0.2">
      <c r="C11" s="70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2"/>
      <c r="BG11" s="1"/>
    </row>
    <row r="12" spans="3:59" ht="9.9" customHeight="1" x14ac:dyDescent="0.2">
      <c r="C12" s="70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2"/>
      <c r="BG12" s="1"/>
    </row>
    <row r="13" spans="3:59" ht="9.9" customHeight="1" x14ac:dyDescent="0.2"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2"/>
      <c r="BG13" s="1"/>
    </row>
    <row r="14" spans="3:59" ht="9.9" customHeight="1" x14ac:dyDescent="0.2">
      <c r="C14" s="70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2"/>
      <c r="BG14" s="1"/>
    </row>
    <row r="15" spans="3:59" ht="9.9" customHeight="1" x14ac:dyDescent="0.2">
      <c r="C15" s="70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/>
      <c r="BG15" s="1"/>
    </row>
    <row r="16" spans="3:59" ht="9.9" customHeight="1" x14ac:dyDescent="0.2">
      <c r="C16" s="70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2"/>
      <c r="BG16" s="1"/>
    </row>
    <row r="17" spans="3:59" ht="9.9" customHeight="1" x14ac:dyDescent="0.2">
      <c r="C17" s="70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2"/>
      <c r="BG17" s="1"/>
    </row>
    <row r="18" spans="3:59" ht="9.9" customHeight="1" x14ac:dyDescent="0.2"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2"/>
      <c r="BG18" s="1"/>
    </row>
    <row r="19" spans="3:59" ht="9.9" customHeight="1" x14ac:dyDescent="0.2">
      <c r="C19" s="70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2"/>
      <c r="BG19" s="1"/>
    </row>
    <row r="20" spans="3:59" ht="9.9" customHeight="1" x14ac:dyDescent="0.2">
      <c r="C20" s="70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2"/>
      <c r="BG20" s="1"/>
    </row>
    <row r="21" spans="3:59" ht="9.9" customHeight="1" x14ac:dyDescent="0.2">
      <c r="C21" s="70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2"/>
      <c r="BG21" s="1"/>
    </row>
    <row r="22" spans="3:59" ht="9.9" customHeight="1" x14ac:dyDescent="0.2"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2"/>
      <c r="BG22" s="1"/>
    </row>
    <row r="23" spans="3:59" ht="9.9" customHeight="1" x14ac:dyDescent="0.2">
      <c r="C23" s="73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5"/>
      <c r="BG23" s="1"/>
    </row>
    <row r="24" spans="3:59" ht="9.9" customHeight="1" x14ac:dyDescent="0.2">
      <c r="C24" s="34" t="s">
        <v>33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50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2"/>
      <c r="BG24" s="1"/>
    </row>
    <row r="25" spans="3:59" ht="9.9" customHeight="1" x14ac:dyDescent="0.2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50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2"/>
      <c r="BG25" s="1"/>
    </row>
    <row r="26" spans="3:59" ht="9.9" customHeight="1" x14ac:dyDescent="0.2">
      <c r="C26" s="34" t="s">
        <v>36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50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2"/>
      <c r="BG26" s="1"/>
    </row>
    <row r="27" spans="3:59" ht="9.9" customHeight="1" x14ac:dyDescent="0.2"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50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2"/>
      <c r="BG27" s="1"/>
    </row>
    <row r="28" spans="3:59" ht="9.9" customHeight="1" x14ac:dyDescent="0.2">
      <c r="C28" s="34" t="s">
        <v>39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50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2"/>
      <c r="BG28" s="1"/>
    </row>
    <row r="29" spans="3:59" ht="9.9" customHeight="1" x14ac:dyDescent="0.2"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50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2"/>
      <c r="BG29" s="1"/>
    </row>
    <row r="30" spans="3:59" ht="9.9" customHeight="1" x14ac:dyDescent="0.2">
      <c r="C30" s="34" t="s">
        <v>42</v>
      </c>
      <c r="D30" s="34"/>
      <c r="E30" s="34"/>
      <c r="F30" s="34" t="s">
        <v>43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50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2"/>
      <c r="BG30" s="1"/>
    </row>
    <row r="31" spans="3:59" ht="9.9" customHeight="1" x14ac:dyDescent="0.2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50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2"/>
      <c r="BG31" s="1"/>
    </row>
    <row r="32" spans="3:59" ht="9.9" customHeight="1" x14ac:dyDescent="0.2">
      <c r="C32" s="34" t="s">
        <v>47</v>
      </c>
      <c r="D32" s="34"/>
      <c r="E32" s="34"/>
      <c r="F32" s="34" t="s">
        <v>48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50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2"/>
      <c r="BG32" s="1"/>
    </row>
    <row r="33" spans="2:59" ht="9.9" customHeight="1" x14ac:dyDescent="0.2"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50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2"/>
      <c r="BG33" s="1"/>
    </row>
    <row r="34" spans="2:59" ht="9.9" customHeight="1" x14ac:dyDescent="0.2">
      <c r="C34" s="34" t="s">
        <v>51</v>
      </c>
      <c r="D34" s="34"/>
      <c r="E34" s="34"/>
      <c r="F34" s="34" t="s">
        <v>52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50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2"/>
      <c r="BG34" s="1"/>
    </row>
    <row r="35" spans="2:59" ht="9.9" customHeight="1" x14ac:dyDescent="0.2"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50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2"/>
      <c r="BG35" s="1"/>
    </row>
    <row r="36" spans="2:59" ht="9.9" customHeight="1" x14ac:dyDescent="0.2">
      <c r="C36" s="34" t="s">
        <v>55</v>
      </c>
      <c r="D36" s="34"/>
      <c r="E36" s="34"/>
      <c r="F36" s="60" t="s">
        <v>84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38" t="str">
        <f>IFERROR(VLOOKUP(S34,計算用データ!$A$3:$AS$29,MATCH(S32,計算用データ!$A$3:$AS$3,0),FALSE),"0")</f>
        <v>0</v>
      </c>
      <c r="T36" s="39"/>
      <c r="U36" s="39"/>
      <c r="V36" s="39"/>
      <c r="W36" s="39" t="str">
        <f>IFERROR(VLOOKUP(W34,計算用データ!$A$3:$AS$29,MATCH(W32,計算用データ!$A$3:$AS$3,0),FALSE),"0")</f>
        <v>0</v>
      </c>
      <c r="X36" s="39"/>
      <c r="Y36" s="39"/>
      <c r="Z36" s="39"/>
      <c r="AA36" s="39" t="str">
        <f>IFERROR(VLOOKUP(AA34,計算用データ!$A$3:$AS$29,MATCH(AA32,計算用データ!$A$3:$AS$3,0),FALSE),"0")</f>
        <v>0</v>
      </c>
      <c r="AB36" s="39"/>
      <c r="AC36" s="39"/>
      <c r="AD36" s="39"/>
      <c r="AE36" s="39" t="str">
        <f>IFERROR(VLOOKUP(AE34,計算用データ!$A$3:$AS$29,MATCH(AE32,計算用データ!$A$3:$AS$3,0),FALSE),"0")</f>
        <v>0</v>
      </c>
      <c r="AF36" s="39"/>
      <c r="AG36" s="39"/>
      <c r="AH36" s="40"/>
      <c r="BG36" s="1"/>
    </row>
    <row r="37" spans="2:59" ht="9.9" customHeight="1" x14ac:dyDescent="0.2">
      <c r="C37" s="34"/>
      <c r="D37" s="34"/>
      <c r="E37" s="34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38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40"/>
      <c r="BG37" s="1"/>
    </row>
    <row r="38" spans="2:59" ht="9.9" customHeight="1" x14ac:dyDescent="0.2">
      <c r="B38" s="18"/>
      <c r="C38" s="34" t="s">
        <v>14</v>
      </c>
      <c r="D38" s="34"/>
      <c r="E38" s="34"/>
      <c r="F38" s="34" t="s">
        <v>58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50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2"/>
      <c r="BG38" s="1"/>
    </row>
    <row r="39" spans="2:59" ht="9.9" customHeight="1" x14ac:dyDescent="0.2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50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BG39" s="1"/>
    </row>
    <row r="40" spans="2:59" ht="9.9" customHeight="1" x14ac:dyDescent="0.2">
      <c r="C40" s="34" t="s">
        <v>64</v>
      </c>
      <c r="D40" s="34"/>
      <c r="E40" s="34"/>
      <c r="F40" s="34" t="s">
        <v>65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50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BG40" s="1"/>
    </row>
    <row r="41" spans="2:59" ht="9.9" customHeight="1" x14ac:dyDescent="0.2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50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BG41" s="1"/>
    </row>
    <row r="42" spans="2:59" ht="9.9" customHeight="1" x14ac:dyDescent="0.2">
      <c r="C42" s="34" t="s">
        <v>68</v>
      </c>
      <c r="D42" s="34"/>
      <c r="E42" s="34"/>
      <c r="F42" s="34" t="s">
        <v>69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50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BG42" s="1"/>
    </row>
    <row r="43" spans="2:59" ht="9.9" customHeight="1" x14ac:dyDescent="0.2"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50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BG43" s="1"/>
    </row>
    <row r="44" spans="2:59" ht="9.9" customHeight="1" x14ac:dyDescent="0.2">
      <c r="C44" s="34" t="s">
        <v>79</v>
      </c>
      <c r="D44" s="34"/>
      <c r="E44" s="34"/>
      <c r="F44" s="44" t="s">
        <v>114</v>
      </c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6"/>
      <c r="S44" s="42" t="str">
        <f>IFERROR(ROUNDDOWN((S30*S40)/((2*S36*S38-1.2*S30)),2),"")</f>
        <v/>
      </c>
      <c r="T44" s="41"/>
      <c r="U44" s="41"/>
      <c r="V44" s="41"/>
      <c r="W44" s="41" t="str">
        <f t="shared" ref="W44" si="0">IFERROR(ROUNDDOWN((W30*W40)/((2*W36*W38-1.2*W30)),2),"")</f>
        <v/>
      </c>
      <c r="X44" s="41"/>
      <c r="Y44" s="41"/>
      <c r="Z44" s="41"/>
      <c r="AA44" s="41" t="str">
        <f t="shared" ref="AA44" si="1">IFERROR(ROUNDDOWN((AA30*AA40)/((2*AA36*AA38-1.2*AA30)),2),"")</f>
        <v/>
      </c>
      <c r="AB44" s="41"/>
      <c r="AC44" s="41"/>
      <c r="AD44" s="41"/>
      <c r="AE44" s="41" t="str">
        <f t="shared" ref="AE44" si="2">IFERROR(ROUNDDOWN((AE30*AE40)/((2*AE36*AE38-1.2*AE30)),2),"")</f>
        <v/>
      </c>
      <c r="AF44" s="41"/>
      <c r="AG44" s="41"/>
      <c r="AH44" s="43"/>
      <c r="BG44" s="1"/>
    </row>
    <row r="45" spans="2:59" ht="9.9" customHeight="1" x14ac:dyDescent="0.2">
      <c r="C45" s="34"/>
      <c r="D45" s="34"/>
      <c r="E45" s="34"/>
      <c r="F45" s="47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9"/>
      <c r="S45" s="42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3"/>
      <c r="BG45" s="1"/>
    </row>
    <row r="46" spans="2:59" ht="9.9" customHeight="1" x14ac:dyDescent="0.2">
      <c r="C46" s="34" t="s">
        <v>0</v>
      </c>
      <c r="D46" s="34"/>
      <c r="E46" s="34"/>
      <c r="F46" s="34" t="s">
        <v>115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50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BG46" s="1"/>
    </row>
    <row r="47" spans="2:59" ht="9.9" customHeight="1" x14ac:dyDescent="0.2"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50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BG47" s="1"/>
    </row>
    <row r="48" spans="2:59" ht="9.9" customHeight="1" x14ac:dyDescent="0.2">
      <c r="C48" s="34" t="s">
        <v>1</v>
      </c>
      <c r="D48" s="34"/>
      <c r="E48" s="34"/>
      <c r="F48" s="34" t="s">
        <v>80</v>
      </c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50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BG48" s="1"/>
    </row>
    <row r="49" spans="3:59" ht="9.9" customHeight="1" x14ac:dyDescent="0.2"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50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BG49" s="1"/>
    </row>
    <row r="50" spans="3:59" ht="9.9" customHeight="1" x14ac:dyDescent="0.2">
      <c r="C50" s="34" t="s">
        <v>81</v>
      </c>
      <c r="D50" s="34"/>
      <c r="E50" s="34"/>
      <c r="F50" s="54" t="s">
        <v>82</v>
      </c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6"/>
      <c r="S50" s="50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BG50" s="1"/>
    </row>
    <row r="51" spans="3:59" ht="9.9" customHeight="1" x14ac:dyDescent="0.2">
      <c r="C51" s="34"/>
      <c r="D51" s="34"/>
      <c r="E51" s="34"/>
      <c r="F51" s="57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9"/>
      <c r="S51" s="50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BG51" s="1"/>
    </row>
    <row r="52" spans="3:59" ht="9.9" customHeight="1" x14ac:dyDescent="0.2">
      <c r="C52" s="34" t="s">
        <v>2</v>
      </c>
      <c r="D52" s="34"/>
      <c r="E52" s="34"/>
      <c r="F52" s="53" t="s">
        <v>83</v>
      </c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50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3:59" ht="9.9" customHeight="1" x14ac:dyDescent="0.2"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50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3:59" ht="9.9" customHeight="1" x14ac:dyDescent="0.2">
      <c r="C54" s="34" t="s">
        <v>3</v>
      </c>
      <c r="D54" s="34"/>
      <c r="E54" s="34"/>
      <c r="F54" s="44" t="s">
        <v>85</v>
      </c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6"/>
      <c r="S54" s="38" t="str">
        <f>S36</f>
        <v>0</v>
      </c>
      <c r="T54" s="39"/>
      <c r="U54" s="39"/>
      <c r="V54" s="39"/>
      <c r="W54" s="39" t="str">
        <f t="shared" ref="W54" si="3">W36</f>
        <v>0</v>
      </c>
      <c r="X54" s="39"/>
      <c r="Y54" s="39"/>
      <c r="Z54" s="39"/>
      <c r="AA54" s="39" t="str">
        <f t="shared" ref="AA54" si="4">AA36</f>
        <v>0</v>
      </c>
      <c r="AB54" s="39"/>
      <c r="AC54" s="39"/>
      <c r="AD54" s="39"/>
      <c r="AE54" s="39" t="str">
        <f t="shared" ref="AE54" si="5">AE36</f>
        <v>0</v>
      </c>
      <c r="AF54" s="39"/>
      <c r="AG54" s="39"/>
      <c r="AH54" s="40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3:59" ht="9.9" customHeight="1" x14ac:dyDescent="0.2">
      <c r="C55" s="34"/>
      <c r="D55" s="34"/>
      <c r="E55" s="34"/>
      <c r="F55" s="47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9"/>
      <c r="S55" s="38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40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3:59" ht="9.9" customHeight="1" x14ac:dyDescent="0.2">
      <c r="C56" s="34" t="s">
        <v>86</v>
      </c>
      <c r="D56" s="34"/>
      <c r="E56" s="34"/>
      <c r="F56" s="34" t="s">
        <v>13</v>
      </c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5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7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3:59" ht="9.9" customHeight="1" x14ac:dyDescent="0.2"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5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7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3:59" ht="9.9" customHeight="1" x14ac:dyDescent="0.2">
      <c r="C58" s="34" t="s">
        <v>4</v>
      </c>
      <c r="D58" s="34"/>
      <c r="E58" s="34"/>
      <c r="F58" s="44" t="s">
        <v>85</v>
      </c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6"/>
      <c r="S58" s="38" t="str">
        <f>IFERROR(VLOOKUP(S56,計算用データ!$A$3:$AS$29,MATCH(S32,計算用データ!$A$3:$AS$3,0),FALSE),"0")</f>
        <v>0</v>
      </c>
      <c r="T58" s="39"/>
      <c r="U58" s="39"/>
      <c r="V58" s="39"/>
      <c r="W58" s="39" t="str">
        <f>IFERROR(VLOOKUP(W56,計算用データ!$A$3:$AS$29,MATCH(W32,計算用データ!$A$3:$AS$3,0),FALSE),"0")</f>
        <v>0</v>
      </c>
      <c r="X58" s="39"/>
      <c r="Y58" s="39"/>
      <c r="Z58" s="39"/>
      <c r="AA58" s="39" t="str">
        <f>IFERROR(VLOOKUP(AA56,計算用データ!$A$3:$AS$29,MATCH(AA32,計算用データ!$A$3:$AS$3,0),FALSE),"0")</f>
        <v>0</v>
      </c>
      <c r="AB58" s="39"/>
      <c r="AC58" s="39"/>
      <c r="AD58" s="39"/>
      <c r="AE58" s="39" t="str">
        <f>IFERROR(VLOOKUP(AE56,計算用データ!$A$3:$AS$29,MATCH(AE32,計算用データ!$A$3:$AS$3,0),FALSE),"0")</f>
        <v>0</v>
      </c>
      <c r="AF58" s="39"/>
      <c r="AG58" s="39"/>
      <c r="AH58" s="40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3:59" ht="9.9" customHeight="1" x14ac:dyDescent="0.2">
      <c r="C59" s="34"/>
      <c r="D59" s="34"/>
      <c r="E59" s="34"/>
      <c r="F59" s="47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9"/>
      <c r="S59" s="38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40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3:59" ht="9.9" customHeight="1" x14ac:dyDescent="0.2">
      <c r="C60" s="34" t="s">
        <v>87</v>
      </c>
      <c r="D60" s="34"/>
      <c r="E60" s="34"/>
      <c r="F60" s="34" t="s">
        <v>88</v>
      </c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50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3:59" ht="9.9" customHeight="1" x14ac:dyDescent="0.2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50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3:59" ht="9.9" customHeight="1" x14ac:dyDescent="0.2">
      <c r="C62" s="34" t="s">
        <v>12</v>
      </c>
      <c r="D62" s="34"/>
      <c r="E62" s="34"/>
      <c r="F62" s="34" t="s">
        <v>89</v>
      </c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8" t="str">
        <f>IFERROR(ROUNDDOWN((S30*S48)/((2*S58*S60)-(1.2*S30)),2),"")</f>
        <v/>
      </c>
      <c r="T62" s="39"/>
      <c r="U62" s="39"/>
      <c r="V62" s="39"/>
      <c r="W62" s="39" t="str">
        <f t="shared" ref="W62" si="6">IFERROR(ROUNDDOWN((W30*W48)/((2*W58*W60)-(1.2*W30)),2),"")</f>
        <v/>
      </c>
      <c r="X62" s="39"/>
      <c r="Y62" s="39"/>
      <c r="Z62" s="39"/>
      <c r="AA62" s="39" t="str">
        <f t="shared" ref="AA62" si="7">IFERROR(ROUNDDOWN((AA30*AA48)/((2*AA58*AA60)-(1.2*AA30)),2),"")</f>
        <v/>
      </c>
      <c r="AB62" s="39"/>
      <c r="AC62" s="39"/>
      <c r="AD62" s="39"/>
      <c r="AE62" s="39" t="str">
        <f t="shared" ref="AE62" si="8">IFERROR(ROUNDDOWN((AE30*AE48)/((2*AE58*AE60)-(1.2*AE30)),2),"")</f>
        <v/>
      </c>
      <c r="AF62" s="39"/>
      <c r="AG62" s="39"/>
      <c r="AH62" s="40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3:59" ht="9.9" customHeight="1" x14ac:dyDescent="0.2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8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40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3:59" ht="9.9" customHeight="1" x14ac:dyDescent="0.2">
      <c r="C64" s="34" t="s">
        <v>101</v>
      </c>
      <c r="D64" s="34"/>
      <c r="E64" s="34"/>
      <c r="F64" s="34" t="s">
        <v>90</v>
      </c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8" t="str">
        <f>IFERROR(IF(S58/S54&gt;1,"見直し必要",S58/S54),"")</f>
        <v/>
      </c>
      <c r="T64" s="39"/>
      <c r="U64" s="39"/>
      <c r="V64" s="39"/>
      <c r="W64" s="39" t="str">
        <f t="shared" ref="W64" si="9">IFERROR(IF(W58/W54&gt;1,"見直し必要",W58/W54),"")</f>
        <v/>
      </c>
      <c r="X64" s="39"/>
      <c r="Y64" s="39"/>
      <c r="Z64" s="39"/>
      <c r="AA64" s="39" t="str">
        <f t="shared" ref="AA64" si="10">IFERROR(IF(AA58/AA54&gt;1,"見直し必要",AA58/AA54),"")</f>
        <v/>
      </c>
      <c r="AB64" s="39"/>
      <c r="AC64" s="39"/>
      <c r="AD64" s="39"/>
      <c r="AE64" s="39" t="str">
        <f t="shared" ref="AE64" si="11">IFERROR(IF(AE58/AE54&gt;1,"見直し必要",AE58/AE54),"")</f>
        <v/>
      </c>
      <c r="AF64" s="39"/>
      <c r="AG64" s="39"/>
      <c r="AH64" s="40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3:59" ht="9.9" customHeight="1" x14ac:dyDescent="0.2"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8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40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3:59" ht="9.9" customHeight="1" x14ac:dyDescent="0.2">
      <c r="C66" s="34" t="s">
        <v>91</v>
      </c>
      <c r="D66" s="34"/>
      <c r="E66" s="34"/>
      <c r="F66" s="34" t="s">
        <v>92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8" t="str">
        <f>IFERROR(ROUNDDOWN((S48*S44*S50)+(2*S52*S44*S50)*(1-S64),0),"")</f>
        <v/>
      </c>
      <c r="T66" s="39"/>
      <c r="U66" s="39"/>
      <c r="V66" s="39"/>
      <c r="W66" s="39" t="str">
        <f t="shared" ref="W66" si="12">IFERROR(ROUNDDOWN((W48*W44*W50)+(2*W52*W44*W50)*(1-W64),0),"")</f>
        <v/>
      </c>
      <c r="X66" s="39"/>
      <c r="Y66" s="39"/>
      <c r="Z66" s="39"/>
      <c r="AA66" s="39" t="str">
        <f t="shared" ref="AA66" si="13">IFERROR(ROUNDDOWN((AA48*AA44*AA50)+(2*AA52*AA44*AA50)*(1-AA64),0),"")</f>
        <v/>
      </c>
      <c r="AB66" s="39"/>
      <c r="AC66" s="39"/>
      <c r="AD66" s="39"/>
      <c r="AE66" s="39" t="str">
        <f t="shared" ref="AE66" si="14">IFERROR(ROUNDDOWN((AE48*AE44*AE50)+(2*AE52*AE44*AE50)*(1-AE64),0),"")</f>
        <v/>
      </c>
      <c r="AF66" s="39"/>
      <c r="AG66" s="39"/>
      <c r="AH66" s="40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3:59" ht="9.9" customHeight="1" x14ac:dyDescent="0.2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8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40"/>
    </row>
    <row r="68" spans="3:59" ht="9.9" customHeight="1" x14ac:dyDescent="0.2">
      <c r="C68" s="34" t="s">
        <v>100</v>
      </c>
      <c r="D68" s="34"/>
      <c r="E68" s="34"/>
      <c r="F68" s="34" t="s">
        <v>102</v>
      </c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5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7"/>
    </row>
    <row r="69" spans="3:59" ht="9.9" customHeight="1" x14ac:dyDescent="0.2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5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7"/>
    </row>
    <row r="70" spans="3:59" ht="9.9" customHeight="1" x14ac:dyDescent="0.2">
      <c r="C70" s="34" t="s">
        <v>113</v>
      </c>
      <c r="D70" s="34"/>
      <c r="E70" s="34"/>
      <c r="F70" s="44" t="s">
        <v>85</v>
      </c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6"/>
      <c r="S70" s="38" t="str">
        <f>IFERROR(VLOOKUP(S68,計算用データ!$A$3:$AS$29,MATCH(S32,計算用データ!$A$3:$AS$3,0),FALSE),"0")</f>
        <v>0</v>
      </c>
      <c r="T70" s="39"/>
      <c r="U70" s="39"/>
      <c r="V70" s="39"/>
      <c r="W70" s="39" t="str">
        <f>IFERROR(VLOOKUP(W68,計算用データ!$A$3:$AS$29,MATCH(W32,計算用データ!$A$3:$AS$3,0),FALSE),"0")</f>
        <v>0</v>
      </c>
      <c r="X70" s="39"/>
      <c r="Y70" s="39"/>
      <c r="Z70" s="39"/>
      <c r="AA70" s="39" t="str">
        <f>IFERROR(VLOOKUP(AA68,計算用データ!$A$3:$AS$29,MATCH(AA32,計算用データ!$A$3:$AS$3,0),FALSE),"0")</f>
        <v>0</v>
      </c>
      <c r="AB70" s="39"/>
      <c r="AC70" s="39"/>
      <c r="AD70" s="39"/>
      <c r="AE70" s="39" t="str">
        <f>IFERROR(VLOOKUP(AE68,計算用データ!$A$3:$AS$29,MATCH(AE32,計算用データ!$A$3:$AS$3,0),FALSE),"0")</f>
        <v>0</v>
      </c>
      <c r="AF70" s="39"/>
      <c r="AG70" s="39"/>
      <c r="AH70" s="40"/>
    </row>
    <row r="71" spans="3:59" ht="9.9" customHeight="1" x14ac:dyDescent="0.2">
      <c r="C71" s="34"/>
      <c r="D71" s="34"/>
      <c r="E71" s="34"/>
      <c r="F71" s="47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9"/>
      <c r="S71" s="38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40"/>
    </row>
    <row r="72" spans="3:59" ht="9.9" customHeight="1" x14ac:dyDescent="0.2">
      <c r="C72" s="34" t="s">
        <v>103</v>
      </c>
      <c r="D72" s="34"/>
      <c r="E72" s="34"/>
      <c r="F72" s="34" t="s">
        <v>90</v>
      </c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8" t="str">
        <f>IFERROR(IF(S70/S54&gt;1,"見直し必要",S70/S54),"")</f>
        <v/>
      </c>
      <c r="T72" s="39"/>
      <c r="U72" s="39"/>
      <c r="V72" s="39"/>
      <c r="W72" s="39" t="str">
        <f t="shared" ref="W72" si="15">IFERROR(IF(W70/W54&gt;1,"見直し必要",W70/W54),"")</f>
        <v/>
      </c>
      <c r="X72" s="39"/>
      <c r="Y72" s="39"/>
      <c r="Z72" s="39"/>
      <c r="AA72" s="39" t="str">
        <f t="shared" ref="AA72" si="16">IFERROR(IF(AA70/AA54&gt;1,"見直し必要",AA70/AA54),"")</f>
        <v/>
      </c>
      <c r="AB72" s="39"/>
      <c r="AC72" s="39"/>
      <c r="AD72" s="39"/>
      <c r="AE72" s="39" t="str">
        <f t="shared" ref="AE72" si="17">IFERROR(IF(AE70/AE54&gt;1,"見直し必要",AE70/AE54),"")</f>
        <v/>
      </c>
      <c r="AF72" s="39"/>
      <c r="AG72" s="39"/>
      <c r="AH72" s="40"/>
    </row>
    <row r="73" spans="3:59" ht="9.9" customHeight="1" x14ac:dyDescent="0.2"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8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40"/>
    </row>
    <row r="74" spans="3:59" ht="9.9" customHeight="1" x14ac:dyDescent="0.2">
      <c r="C74" s="34" t="s">
        <v>9</v>
      </c>
      <c r="D74" s="34"/>
      <c r="E74" s="34"/>
      <c r="F74" s="34" t="s">
        <v>93</v>
      </c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8">
        <f>MAX(S48,S48/2+S46+S52)</f>
        <v>0</v>
      </c>
      <c r="T74" s="39"/>
      <c r="U74" s="39"/>
      <c r="V74" s="39"/>
      <c r="W74" s="39">
        <f t="shared" ref="W74" si="18">MAX(W48,W48/2+W46+W52)</f>
        <v>0</v>
      </c>
      <c r="X74" s="39"/>
      <c r="Y74" s="39"/>
      <c r="Z74" s="39"/>
      <c r="AA74" s="39">
        <f t="shared" ref="AA74" si="19">MAX(AA48,AA48/2+AA46+AA52)</f>
        <v>0</v>
      </c>
      <c r="AB74" s="39"/>
      <c r="AC74" s="39"/>
      <c r="AD74" s="39"/>
      <c r="AE74" s="39">
        <f t="shared" ref="AE74" si="20">MAX(AE48,AE48/2+AE46+AE52)</f>
        <v>0</v>
      </c>
      <c r="AF74" s="39"/>
      <c r="AG74" s="39"/>
      <c r="AH74" s="40"/>
    </row>
    <row r="75" spans="3:59" ht="9.75" customHeight="1" x14ac:dyDescent="0.2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8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40"/>
    </row>
    <row r="76" spans="3:59" ht="9.9" customHeight="1" x14ac:dyDescent="0.2">
      <c r="C76" s="34" t="s">
        <v>10</v>
      </c>
      <c r="D76" s="34"/>
      <c r="E76" s="34"/>
      <c r="F76" s="34" t="s">
        <v>94</v>
      </c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8">
        <f>MAX(S48,S48/2+S46+S52)</f>
        <v>0</v>
      </c>
      <c r="T76" s="39"/>
      <c r="U76" s="39"/>
      <c r="V76" s="39"/>
      <c r="W76" s="39">
        <f t="shared" ref="W76" si="21">MAX(W48,W48/2+W46+W52)</f>
        <v>0</v>
      </c>
      <c r="X76" s="39"/>
      <c r="Y76" s="39"/>
      <c r="Z76" s="39"/>
      <c r="AA76" s="39">
        <f t="shared" ref="AA76" si="22">MAX(AA48,AA48/2+AA46+AA52)</f>
        <v>0</v>
      </c>
      <c r="AB76" s="39"/>
      <c r="AC76" s="39"/>
      <c r="AD76" s="39"/>
      <c r="AE76" s="39">
        <f t="shared" ref="AE76" si="23">MAX(AE48,AE48/2+AE46+AE52)</f>
        <v>0</v>
      </c>
      <c r="AF76" s="39"/>
      <c r="AG76" s="39"/>
      <c r="AH76" s="40"/>
    </row>
    <row r="77" spans="3:59" ht="9.9" customHeight="1" x14ac:dyDescent="0.2"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8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40"/>
    </row>
    <row r="78" spans="3:59" ht="9.9" customHeight="1" x14ac:dyDescent="0.2">
      <c r="C78" s="34" t="s">
        <v>104</v>
      </c>
      <c r="D78" s="34"/>
      <c r="E78" s="34"/>
      <c r="F78" s="34" t="s">
        <v>106</v>
      </c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5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7"/>
    </row>
    <row r="79" spans="3:59" ht="9.9" customHeight="1" x14ac:dyDescent="0.2"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5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7"/>
    </row>
    <row r="80" spans="3:59" ht="9.9" customHeight="1" x14ac:dyDescent="0.2">
      <c r="C80" s="34" t="s">
        <v>105</v>
      </c>
      <c r="D80" s="34"/>
      <c r="E80" s="34"/>
      <c r="F80" s="34" t="s">
        <v>107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5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7"/>
    </row>
    <row r="81" spans="3:36" ht="9.9" customHeight="1" x14ac:dyDescent="0.2"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5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7"/>
    </row>
    <row r="82" spans="3:36" ht="9.9" customHeight="1" x14ac:dyDescent="0.2">
      <c r="C82" s="34" t="s">
        <v>108</v>
      </c>
      <c r="D82" s="34"/>
      <c r="E82" s="34"/>
      <c r="F82" s="34" t="s">
        <v>109</v>
      </c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5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7"/>
    </row>
    <row r="83" spans="3:36" ht="9.9" customHeight="1" x14ac:dyDescent="0.2"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5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7"/>
    </row>
    <row r="84" spans="3:36" ht="9.9" customHeight="1" x14ac:dyDescent="0.2">
      <c r="C84" s="34" t="s">
        <v>11</v>
      </c>
      <c r="D84" s="34"/>
      <c r="E84" s="34"/>
      <c r="F84" s="34" t="s">
        <v>95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8">
        <f>IFERROR(MIN(2.5*S52,2.5*S46),"")</f>
        <v>0</v>
      </c>
      <c r="T84" s="39"/>
      <c r="U84" s="39"/>
      <c r="V84" s="39"/>
      <c r="W84" s="39">
        <f t="shared" ref="W84" si="24">IFERROR(MIN(2.5*W52,2.5*W46),"")</f>
        <v>0</v>
      </c>
      <c r="X84" s="39"/>
      <c r="Y84" s="39"/>
      <c r="Z84" s="39"/>
      <c r="AA84" s="39">
        <f t="shared" ref="AA84" si="25">IFERROR(MIN(2.5*AA52,2.5*AA46),"")</f>
        <v>0</v>
      </c>
      <c r="AB84" s="39"/>
      <c r="AC84" s="39"/>
      <c r="AD84" s="39"/>
      <c r="AE84" s="39">
        <f t="shared" ref="AE84" si="26">IFERROR(MIN(2.5*AE52,2.5*AE46),"")</f>
        <v>0</v>
      </c>
      <c r="AF84" s="39"/>
      <c r="AG84" s="39"/>
      <c r="AH84" s="40"/>
      <c r="AJ84" s="2"/>
    </row>
    <row r="85" spans="3:36" ht="9.9" customHeight="1" x14ac:dyDescent="0.2"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8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40"/>
      <c r="AJ85" s="2"/>
    </row>
    <row r="86" spans="3:36" ht="9.9" customHeight="1" x14ac:dyDescent="0.2">
      <c r="C86" s="34" t="s">
        <v>5</v>
      </c>
      <c r="D86" s="34"/>
      <c r="E86" s="34"/>
      <c r="F86" s="34" t="s">
        <v>96</v>
      </c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42" t="str">
        <f>IFERROR(ROUNDDOWN(((S74-(S48/2))*(S38*S46-S50*S44))-((S52*(S38*S46-S50*S44))*(1-S64)),0),"")</f>
        <v/>
      </c>
      <c r="T86" s="41"/>
      <c r="U86" s="41"/>
      <c r="V86" s="41"/>
      <c r="W86" s="41" t="str">
        <f t="shared" ref="W86" si="27">IFERROR(ROUNDDOWN(((W74-(W48/2))*(W38*W46-W50*W44))-((W52*(W38*W46-W50*W44))*(1-W64)),0),"")</f>
        <v/>
      </c>
      <c r="X86" s="41"/>
      <c r="Y86" s="41"/>
      <c r="Z86" s="41"/>
      <c r="AA86" s="41" t="str">
        <f t="shared" ref="AA86" si="28">IFERROR(ROUNDDOWN(((AA74-(AA48/2))*(AA38*AA46-AA50*AA44))-((AA52*(AA38*AA46-AA50*AA44))*(1-AA64)),0),"")</f>
        <v/>
      </c>
      <c r="AB86" s="41"/>
      <c r="AC86" s="41"/>
      <c r="AD86" s="41"/>
      <c r="AE86" s="41" t="str">
        <f t="shared" ref="AE86" si="29">IFERROR(ROUNDDOWN(((AE74-(AE48/2))*(AE38*AE46-AE50*AE44))-((AE52*(AE38*AE46-AE50*AE44))*(1-AE64)),0),"")</f>
        <v/>
      </c>
      <c r="AF86" s="41"/>
      <c r="AG86" s="41"/>
      <c r="AH86" s="43"/>
    </row>
    <row r="87" spans="3:36" ht="9.9" customHeight="1" x14ac:dyDescent="0.2"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42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3"/>
    </row>
    <row r="88" spans="3:36" ht="9.9" customHeight="1" x14ac:dyDescent="0.2">
      <c r="C88" s="34" t="s">
        <v>6</v>
      </c>
      <c r="D88" s="34"/>
      <c r="E88" s="34"/>
      <c r="F88" s="34" t="s">
        <v>97</v>
      </c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8" t="str">
        <f>IFERROR(ROUNDDOWN((2*S84)*(S52-S62)*(S64),0),"")</f>
        <v/>
      </c>
      <c r="T88" s="39"/>
      <c r="U88" s="39"/>
      <c r="V88" s="39"/>
      <c r="W88" s="39" t="str">
        <f t="shared" ref="W88" si="30">IFERROR(ROUNDDOWN((2*W84)*(W52-W62)*(W64),0),"")</f>
        <v/>
      </c>
      <c r="X88" s="39"/>
      <c r="Y88" s="39"/>
      <c r="Z88" s="39"/>
      <c r="AA88" s="39" t="str">
        <f t="shared" ref="AA88" si="31">IFERROR(ROUNDDOWN((2*AA84)*(AA52-AA62)*(AA64),0),"")</f>
        <v/>
      </c>
      <c r="AB88" s="39"/>
      <c r="AC88" s="39"/>
      <c r="AD88" s="39"/>
      <c r="AE88" s="39" t="str">
        <f t="shared" ref="AE88" si="32">IFERROR(ROUNDDOWN((2*AE84)*(AE52-AE62)*(AE64),0),"")</f>
        <v/>
      </c>
      <c r="AF88" s="39"/>
      <c r="AG88" s="39"/>
      <c r="AH88" s="40"/>
    </row>
    <row r="89" spans="3:36" ht="9.9" customHeight="1" x14ac:dyDescent="0.2"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8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40"/>
    </row>
    <row r="90" spans="3:36" ht="9.9" customHeight="1" x14ac:dyDescent="0.2">
      <c r="C90" s="34" t="s">
        <v>7</v>
      </c>
      <c r="D90" s="34"/>
      <c r="E90" s="34"/>
      <c r="F90" s="34" t="s">
        <v>98</v>
      </c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42" t="str">
        <f>IFERROR(ROUNDDOWN(((S76-(S48/2))*(S38*S46-S50*S44))-((S52*(S38*S46-S50*S44))*(1-S64)),2),"")</f>
        <v/>
      </c>
      <c r="T90" s="41"/>
      <c r="U90" s="41"/>
      <c r="V90" s="41"/>
      <c r="W90" s="41" t="str">
        <f t="shared" ref="W90" si="33">IFERROR(ROUNDDOWN(((W76-(W48/2))*(W38*W46-W50*W44))-((W52*(W38*W46-W50*W44))*(1-W64)),2),"")</f>
        <v/>
      </c>
      <c r="X90" s="41"/>
      <c r="Y90" s="41"/>
      <c r="Z90" s="41"/>
      <c r="AA90" s="41" t="str">
        <f t="shared" ref="AA90" si="34">IFERROR(ROUNDDOWN(((AA76-(AA48/2))*(AA38*AA46-AA50*AA44))-((AA52*(AA38*AA46-AA50*AA44))*(1-AA64)),2),"")</f>
        <v/>
      </c>
      <c r="AB90" s="41"/>
      <c r="AC90" s="41"/>
      <c r="AD90" s="41"/>
      <c r="AE90" s="41" t="str">
        <f t="shared" ref="AE90" si="35">IFERROR(ROUNDDOWN(((AE76-(AE48/2))*(AE38*AE46-AE50*AE44))-((AE52*(AE38*AE46-AE50*AE44))*(1-AE64)),2),"")</f>
        <v/>
      </c>
      <c r="AF90" s="41"/>
      <c r="AG90" s="41"/>
      <c r="AH90" s="43"/>
    </row>
    <row r="91" spans="3:36" ht="9.9" customHeight="1" x14ac:dyDescent="0.2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42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3"/>
    </row>
    <row r="92" spans="3:36" ht="9.9" customHeight="1" x14ac:dyDescent="0.2">
      <c r="C92" s="34" t="s">
        <v>110</v>
      </c>
      <c r="D92" s="34"/>
      <c r="E92" s="34"/>
      <c r="F92" s="34" t="s">
        <v>112</v>
      </c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42" t="str">
        <f>IFERROR((S82*S78)*S72,"")</f>
        <v/>
      </c>
      <c r="T92" s="41"/>
      <c r="U92" s="41"/>
      <c r="V92" s="41"/>
      <c r="W92" s="41" t="str">
        <f t="shared" ref="W92" si="36">IFERROR((W82*W78)*W72,"")</f>
        <v/>
      </c>
      <c r="X92" s="41"/>
      <c r="Y92" s="41"/>
      <c r="Z92" s="41"/>
      <c r="AA92" s="41" t="str">
        <f t="shared" ref="AA92" si="37">IFERROR((AA82*AA78)*AA72,"")</f>
        <v/>
      </c>
      <c r="AB92" s="41"/>
      <c r="AC92" s="41"/>
      <c r="AD92" s="41"/>
      <c r="AE92" s="41" t="str">
        <f t="shared" ref="AE92" si="38">IFERROR((AE82*AE78)*AE72,"")</f>
        <v/>
      </c>
      <c r="AF92" s="41"/>
      <c r="AG92" s="41"/>
      <c r="AH92" s="43"/>
    </row>
    <row r="93" spans="3:36" ht="9.9" customHeight="1" x14ac:dyDescent="0.2"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42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3"/>
    </row>
    <row r="94" spans="3:36" ht="9.9" customHeight="1" x14ac:dyDescent="0.2">
      <c r="C94" s="34" t="s">
        <v>111</v>
      </c>
      <c r="D94" s="34"/>
      <c r="E94" s="34"/>
      <c r="F94" s="34" t="s">
        <v>112</v>
      </c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42" t="str">
        <f>IFERROR((S82*S80)*S72,"")</f>
        <v/>
      </c>
      <c r="T94" s="41"/>
      <c r="U94" s="41"/>
      <c r="V94" s="41"/>
      <c r="W94" s="41" t="str">
        <f t="shared" ref="W94" si="39">IFERROR((W82*W80)*W72,"")</f>
        <v/>
      </c>
      <c r="X94" s="41"/>
      <c r="Y94" s="41"/>
      <c r="Z94" s="41"/>
      <c r="AA94" s="41" t="str">
        <f t="shared" ref="AA94" si="40">IFERROR((AA82*AA80)*AA72,"")</f>
        <v/>
      </c>
      <c r="AB94" s="41"/>
      <c r="AC94" s="41"/>
      <c r="AD94" s="41"/>
      <c r="AE94" s="41" t="str">
        <f t="shared" ref="AE94" si="41">IFERROR((AE82*AE80)*AE72,"")</f>
        <v/>
      </c>
      <c r="AF94" s="41"/>
      <c r="AG94" s="41"/>
      <c r="AH94" s="43"/>
    </row>
    <row r="95" spans="3:36" ht="9.9" customHeight="1" x14ac:dyDescent="0.2"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42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3"/>
    </row>
    <row r="96" spans="3:36" ht="9.9" customHeight="1" x14ac:dyDescent="0.2">
      <c r="C96" s="34" t="s">
        <v>118</v>
      </c>
      <c r="D96" s="34"/>
      <c r="E96" s="34"/>
      <c r="F96" s="34" t="s">
        <v>122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5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7"/>
    </row>
    <row r="97" spans="3:34" ht="9.9" customHeight="1" x14ac:dyDescent="0.2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5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7"/>
    </row>
    <row r="98" spans="3:34" ht="9.9" customHeight="1" x14ac:dyDescent="0.2">
      <c r="C98" s="34" t="s">
        <v>121</v>
      </c>
      <c r="D98" s="34"/>
      <c r="E98" s="34"/>
      <c r="F98" s="34" t="s">
        <v>123</v>
      </c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8" t="str">
        <f>IFERROR(S96*S96*S72,"")</f>
        <v/>
      </c>
      <c r="T98" s="39"/>
      <c r="U98" s="39"/>
      <c r="V98" s="39"/>
      <c r="W98" s="39" t="str">
        <f t="shared" ref="W98" si="42">IFERROR(W96*W96*W72,"")</f>
        <v/>
      </c>
      <c r="X98" s="39"/>
      <c r="Y98" s="39"/>
      <c r="Z98" s="39"/>
      <c r="AA98" s="39" t="str">
        <f t="shared" ref="AA98" si="43">IFERROR(AA96*AA96*AA72,"")</f>
        <v/>
      </c>
      <c r="AB98" s="39"/>
      <c r="AC98" s="39"/>
      <c r="AD98" s="39"/>
      <c r="AE98" s="39" t="str">
        <f t="shared" ref="AE98" si="44">IFERROR(AE96*AE96*AE72,"")</f>
        <v/>
      </c>
      <c r="AF98" s="39"/>
      <c r="AG98" s="39"/>
      <c r="AH98" s="40"/>
    </row>
    <row r="99" spans="3:34" ht="9.9" customHeight="1" x14ac:dyDescent="0.2"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8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40"/>
    </row>
    <row r="100" spans="3:34" ht="9.9" customHeight="1" x14ac:dyDescent="0.2">
      <c r="C100" s="34" t="s">
        <v>119</v>
      </c>
      <c r="D100" s="34"/>
      <c r="E100" s="34"/>
      <c r="F100" s="34" t="s">
        <v>122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5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7"/>
    </row>
    <row r="101" spans="3:34" ht="9.9" customHeight="1" x14ac:dyDescent="0.2"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5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7"/>
    </row>
    <row r="102" spans="3:34" ht="9.9" customHeight="1" x14ac:dyDescent="0.2">
      <c r="C102" s="34" t="s">
        <v>120</v>
      </c>
      <c r="D102" s="34"/>
      <c r="E102" s="34"/>
      <c r="F102" s="34" t="s">
        <v>124</v>
      </c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8" t="str">
        <f>IFERROR(S100*S100*S72,"")</f>
        <v/>
      </c>
      <c r="T102" s="39"/>
      <c r="U102" s="39"/>
      <c r="V102" s="39"/>
      <c r="W102" s="39" t="str">
        <f t="shared" ref="W102" si="45">IFERROR(W100*W100*W72,"")</f>
        <v/>
      </c>
      <c r="X102" s="39"/>
      <c r="Y102" s="39"/>
      <c r="Z102" s="39"/>
      <c r="AA102" s="39" t="str">
        <f t="shared" ref="AA102" si="46">IFERROR(AA100*AA100*AA72,"")</f>
        <v/>
      </c>
      <c r="AB102" s="39"/>
      <c r="AC102" s="39"/>
      <c r="AD102" s="39"/>
      <c r="AE102" s="39" t="str">
        <f t="shared" ref="AE102" si="47">IFERROR(AE100*AE100*AE72,"")</f>
        <v/>
      </c>
      <c r="AF102" s="39"/>
      <c r="AG102" s="39"/>
      <c r="AH102" s="40"/>
    </row>
    <row r="103" spans="3:34" ht="9.9" customHeight="1" x14ac:dyDescent="0.2"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8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40"/>
    </row>
    <row r="104" spans="3:34" ht="9.9" customHeight="1" x14ac:dyDescent="0.2">
      <c r="C104" s="34" t="s">
        <v>8</v>
      </c>
      <c r="D104" s="34"/>
      <c r="E104" s="34"/>
      <c r="F104" s="44" t="s">
        <v>125</v>
      </c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6"/>
      <c r="S104" s="42" t="str">
        <f>IFERROR(SUM(S86:V95)+S98+S102,"")</f>
        <v/>
      </c>
      <c r="T104" s="39"/>
      <c r="U104" s="39"/>
      <c r="V104" s="39"/>
      <c r="W104" s="41" t="str">
        <f t="shared" ref="W104" si="48">IFERROR(SUM(W86:Z95)+W98+W102,"")</f>
        <v/>
      </c>
      <c r="X104" s="39"/>
      <c r="Y104" s="39"/>
      <c r="Z104" s="39"/>
      <c r="AA104" s="41" t="str">
        <f t="shared" ref="AA104" si="49">IFERROR(SUM(AA86:AD95)+AA98+AA102,"")</f>
        <v/>
      </c>
      <c r="AB104" s="39"/>
      <c r="AC104" s="39"/>
      <c r="AD104" s="39"/>
      <c r="AE104" s="41" t="str">
        <f t="shared" ref="AE104" si="50">IFERROR(SUM(AE86:AH95)+AE98+AE102,"")</f>
        <v/>
      </c>
      <c r="AF104" s="39"/>
      <c r="AG104" s="39"/>
      <c r="AH104" s="40"/>
    </row>
    <row r="105" spans="3:34" ht="12.9" customHeight="1" x14ac:dyDescent="0.2">
      <c r="C105" s="34"/>
      <c r="D105" s="34"/>
      <c r="E105" s="34"/>
      <c r="F105" s="47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9"/>
      <c r="S105" s="38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40"/>
    </row>
    <row r="106" spans="3:34" ht="12.9" customHeight="1" x14ac:dyDescent="0.2">
      <c r="C106" s="61" t="s">
        <v>99</v>
      </c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3"/>
      <c r="S106" s="38" t="str">
        <f>IF(S104&gt;S66,"十分","不十分")</f>
        <v>不十分</v>
      </c>
      <c r="T106" s="39"/>
      <c r="U106" s="39"/>
      <c r="V106" s="39"/>
      <c r="W106" s="39" t="str">
        <f t="shared" ref="W106" si="51">IF(W104&gt;W66,"十分","不十分")</f>
        <v>不十分</v>
      </c>
      <c r="X106" s="39"/>
      <c r="Y106" s="39"/>
      <c r="Z106" s="39"/>
      <c r="AA106" s="39" t="str">
        <f t="shared" ref="AA106" si="52">IF(AA104&gt;AA66,"十分","不十分")</f>
        <v>不十分</v>
      </c>
      <c r="AB106" s="39"/>
      <c r="AC106" s="39"/>
      <c r="AD106" s="39"/>
      <c r="AE106" s="39" t="str">
        <f t="shared" ref="AE106" si="53">IF(AE104&gt;AE66,"十分","不十分")</f>
        <v>不十分</v>
      </c>
      <c r="AF106" s="39"/>
      <c r="AG106" s="39"/>
      <c r="AH106" s="40"/>
    </row>
    <row r="107" spans="3:34" ht="12.9" customHeight="1" x14ac:dyDescent="0.2">
      <c r="C107" s="64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6"/>
      <c r="S107" s="38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40"/>
    </row>
    <row r="108" spans="3:34" ht="12.9" customHeight="1" x14ac:dyDescent="0.2">
      <c r="C108" s="26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8"/>
    </row>
    <row r="109" spans="3:34" ht="12.9" customHeight="1" x14ac:dyDescent="0.2">
      <c r="C109" s="26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8"/>
    </row>
    <row r="110" spans="3:34" ht="12.9" customHeight="1" x14ac:dyDescent="0.2">
      <c r="C110" s="26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8"/>
    </row>
    <row r="111" spans="3:34" ht="12.9" customHeight="1" x14ac:dyDescent="0.2">
      <c r="C111" s="26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8"/>
    </row>
    <row r="112" spans="3:34" ht="12.9" customHeight="1" x14ac:dyDescent="0.2">
      <c r="C112" s="26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8"/>
    </row>
    <row r="113" spans="3:34" ht="12.9" customHeight="1" x14ac:dyDescent="0.2">
      <c r="C113" s="26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8"/>
    </row>
    <row r="114" spans="3:34" ht="12.9" customHeight="1" x14ac:dyDescent="0.2">
      <c r="C114" s="26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8"/>
    </row>
    <row r="115" spans="3:34" ht="12.9" customHeight="1" x14ac:dyDescent="0.2">
      <c r="C115" s="26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8"/>
    </row>
    <row r="116" spans="3:34" ht="12.9" customHeight="1" x14ac:dyDescent="0.2">
      <c r="C116" s="26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8"/>
    </row>
    <row r="117" spans="3:34" ht="12.9" customHeight="1" x14ac:dyDescent="0.2">
      <c r="C117" s="26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8"/>
    </row>
    <row r="118" spans="3:34" ht="12.9" customHeight="1" x14ac:dyDescent="0.2">
      <c r="C118" s="26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8"/>
    </row>
    <row r="119" spans="3:34" ht="12.9" customHeight="1" x14ac:dyDescent="0.2">
      <c r="C119" s="26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8"/>
    </row>
    <row r="120" spans="3:34" ht="12.9" customHeight="1" x14ac:dyDescent="0.2">
      <c r="C120" s="26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8"/>
    </row>
    <row r="121" spans="3:34" ht="12.9" customHeight="1" x14ac:dyDescent="0.2">
      <c r="C121" s="26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8"/>
    </row>
    <row r="122" spans="3:34" ht="12.9" customHeight="1" x14ac:dyDescent="0.2">
      <c r="C122" s="26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8"/>
    </row>
    <row r="123" spans="3:34" ht="12.9" customHeight="1" x14ac:dyDescent="0.2">
      <c r="C123" s="26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8"/>
    </row>
    <row r="124" spans="3:34" ht="12.9" customHeight="1" x14ac:dyDescent="0.2">
      <c r="C124" s="26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8"/>
    </row>
    <row r="125" spans="3:34" ht="12.9" customHeight="1" x14ac:dyDescent="0.2">
      <c r="C125" s="26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8"/>
    </row>
    <row r="126" spans="3:34" ht="12.9" customHeight="1" x14ac:dyDescent="0.2">
      <c r="C126" s="26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8"/>
    </row>
    <row r="127" spans="3:34" ht="12.9" customHeight="1" x14ac:dyDescent="0.2">
      <c r="C127" s="26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8"/>
    </row>
    <row r="128" spans="3:34" ht="12.9" customHeight="1" x14ac:dyDescent="0.2">
      <c r="C128" s="26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8"/>
    </row>
    <row r="129" spans="3:34" ht="12.9" customHeight="1" x14ac:dyDescent="0.2">
      <c r="C129" s="26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8"/>
    </row>
    <row r="130" spans="3:34" ht="12.9" customHeight="1" x14ac:dyDescent="0.2">
      <c r="C130" s="26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8"/>
    </row>
    <row r="131" spans="3:34" ht="12.9" customHeight="1" x14ac:dyDescent="0.2">
      <c r="C131" s="26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8"/>
    </row>
    <row r="132" spans="3:34" ht="12.9" customHeight="1" x14ac:dyDescent="0.2">
      <c r="C132" s="26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8"/>
    </row>
    <row r="133" spans="3:34" ht="12.9" customHeight="1" x14ac:dyDescent="0.2">
      <c r="C133" s="26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8"/>
    </row>
    <row r="134" spans="3:34" ht="12.9" customHeight="1" x14ac:dyDescent="0.2">
      <c r="C134" s="26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8"/>
    </row>
    <row r="135" spans="3:34" ht="12.9" customHeight="1" x14ac:dyDescent="0.2">
      <c r="C135" s="26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8"/>
    </row>
    <row r="136" spans="3:34" ht="12.9" customHeight="1" x14ac:dyDescent="0.2">
      <c r="C136" s="26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8"/>
    </row>
    <row r="137" spans="3:34" ht="12.9" customHeight="1" x14ac:dyDescent="0.2">
      <c r="C137" s="26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8"/>
    </row>
    <row r="138" spans="3:34" ht="12.9" customHeight="1" x14ac:dyDescent="0.2">
      <c r="C138" s="26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8"/>
    </row>
    <row r="139" spans="3:34" ht="12.9" customHeight="1" x14ac:dyDescent="0.2">
      <c r="C139" s="26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8"/>
    </row>
    <row r="140" spans="3:34" ht="12.9" customHeight="1" x14ac:dyDescent="0.2">
      <c r="C140" s="26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8"/>
    </row>
    <row r="141" spans="3:34" ht="12.9" customHeight="1" x14ac:dyDescent="0.2">
      <c r="C141" s="26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8"/>
    </row>
    <row r="142" spans="3:34" ht="12.9" customHeight="1" x14ac:dyDescent="0.2">
      <c r="C142" s="26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8"/>
    </row>
    <row r="143" spans="3:34" ht="12.9" customHeight="1" x14ac:dyDescent="0.2">
      <c r="C143" s="26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8"/>
    </row>
    <row r="144" spans="3:34" ht="12.9" customHeight="1" x14ac:dyDescent="0.2">
      <c r="C144" s="26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8"/>
    </row>
    <row r="145" spans="3:34" ht="12.9" customHeight="1" x14ac:dyDescent="0.2">
      <c r="C145" s="26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8"/>
    </row>
    <row r="146" spans="3:34" ht="12.9" customHeight="1" x14ac:dyDescent="0.2">
      <c r="C146" s="26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8"/>
    </row>
    <row r="147" spans="3:34" ht="12.9" customHeight="1" x14ac:dyDescent="0.2">
      <c r="C147" s="29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30"/>
    </row>
    <row r="148" spans="3:34" ht="12.9" customHeight="1" x14ac:dyDescent="0.2">
      <c r="C148" s="29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30"/>
    </row>
    <row r="149" spans="3:34" ht="12.9" customHeight="1" x14ac:dyDescent="0.2">
      <c r="C149" s="29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30"/>
    </row>
    <row r="150" spans="3:34" ht="12.9" customHeight="1" x14ac:dyDescent="0.2">
      <c r="C150" s="29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30"/>
    </row>
    <row r="151" spans="3:34" ht="12.9" customHeight="1" x14ac:dyDescent="0.2">
      <c r="C151" s="29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30"/>
    </row>
    <row r="152" spans="3:34" ht="12.9" customHeight="1" x14ac:dyDescent="0.2">
      <c r="C152" s="29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30"/>
    </row>
    <row r="153" spans="3:34" ht="12.9" customHeight="1" x14ac:dyDescent="0.2">
      <c r="C153" s="29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30"/>
    </row>
    <row r="154" spans="3:34" ht="12.9" customHeight="1" x14ac:dyDescent="0.2">
      <c r="C154" s="29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30"/>
    </row>
    <row r="155" spans="3:34" ht="12.9" customHeight="1" x14ac:dyDescent="0.2">
      <c r="C155" s="29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30"/>
    </row>
    <row r="156" spans="3:34" ht="12.9" customHeight="1" x14ac:dyDescent="0.2">
      <c r="C156" s="31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3"/>
    </row>
    <row r="157" spans="3:34" ht="12.9" customHeight="1" x14ac:dyDescent="0.2"/>
    <row r="158" spans="3:34" ht="12.9" customHeight="1" x14ac:dyDescent="0.2"/>
    <row r="159" spans="3:34" ht="12.9" customHeight="1" x14ac:dyDescent="0.2"/>
    <row r="160" spans="3:34" ht="12.9" customHeight="1" x14ac:dyDescent="0.2"/>
    <row r="161" ht="12.9" customHeight="1" x14ac:dyDescent="0.2"/>
    <row r="162" ht="12.9" customHeight="1" x14ac:dyDescent="0.2"/>
    <row r="163" ht="12.9" customHeight="1" x14ac:dyDescent="0.2"/>
    <row r="164" ht="12.9" customHeight="1" x14ac:dyDescent="0.2"/>
    <row r="165" ht="12.9" customHeight="1" x14ac:dyDescent="0.2"/>
    <row r="166" ht="12.9" customHeight="1" x14ac:dyDescent="0.2"/>
    <row r="167" ht="12.9" customHeight="1" x14ac:dyDescent="0.2"/>
    <row r="168" ht="12.9" customHeight="1" x14ac:dyDescent="0.2"/>
    <row r="169" ht="12.9" customHeight="1" x14ac:dyDescent="0.2"/>
    <row r="170" ht="12.9" customHeight="1" x14ac:dyDescent="0.2"/>
    <row r="171" ht="12.9" customHeight="1" x14ac:dyDescent="0.2"/>
    <row r="172" ht="12.9" customHeight="1" x14ac:dyDescent="0.2"/>
    <row r="173" ht="12.9" customHeight="1" x14ac:dyDescent="0.2"/>
    <row r="174" ht="12.9" customHeight="1" x14ac:dyDescent="0.2"/>
    <row r="175" ht="12.9" customHeight="1" x14ac:dyDescent="0.2"/>
    <row r="176" ht="12.9" customHeight="1" x14ac:dyDescent="0.2"/>
    <row r="177" ht="12.9" customHeight="1" x14ac:dyDescent="0.2"/>
    <row r="178" ht="12.9" customHeight="1" x14ac:dyDescent="0.2"/>
    <row r="179" ht="12.9" customHeight="1" x14ac:dyDescent="0.2"/>
    <row r="180" ht="12.9" customHeight="1" x14ac:dyDescent="0.2"/>
    <row r="181" ht="12.9" customHeight="1" x14ac:dyDescent="0.2"/>
    <row r="182" ht="12.9" customHeight="1" x14ac:dyDescent="0.2"/>
    <row r="183" ht="12.9" customHeight="1" x14ac:dyDescent="0.2"/>
    <row r="184" ht="12.9" customHeight="1" x14ac:dyDescent="0.2"/>
    <row r="185" ht="12.9" customHeight="1" x14ac:dyDescent="0.2"/>
    <row r="186" ht="12.9" customHeight="1" x14ac:dyDescent="0.2"/>
    <row r="187" ht="12.9" customHeight="1" x14ac:dyDescent="0.2"/>
    <row r="188" ht="12.9" customHeight="1" x14ac:dyDescent="0.2"/>
    <row r="189" ht="12.9" customHeight="1" x14ac:dyDescent="0.2"/>
    <row r="190" ht="12.9" customHeight="1" x14ac:dyDescent="0.2"/>
    <row r="191" ht="12.9" customHeight="1" x14ac:dyDescent="0.2"/>
    <row r="192" ht="12.9" customHeight="1" x14ac:dyDescent="0.2"/>
    <row r="193" ht="12.9" customHeight="1" x14ac:dyDescent="0.2"/>
    <row r="194" ht="12.9" customHeight="1" x14ac:dyDescent="0.2"/>
    <row r="195" ht="12.9" customHeight="1" x14ac:dyDescent="0.2"/>
    <row r="196" ht="12.9" customHeight="1" x14ac:dyDescent="0.2"/>
    <row r="197" ht="12.9" customHeight="1" x14ac:dyDescent="0.2"/>
    <row r="198" ht="12.9" customHeight="1" x14ac:dyDescent="0.2"/>
    <row r="199" ht="12.9" customHeight="1" x14ac:dyDescent="0.2"/>
    <row r="200" ht="12.9" customHeight="1" x14ac:dyDescent="0.2"/>
    <row r="201" ht="12.9" customHeight="1" x14ac:dyDescent="0.2"/>
    <row r="202" ht="12.9" customHeight="1" x14ac:dyDescent="0.2"/>
    <row r="203" ht="12.9" customHeight="1" x14ac:dyDescent="0.2"/>
    <row r="204" ht="12.9" customHeight="1" x14ac:dyDescent="0.2"/>
    <row r="205" ht="12.9" customHeight="1" x14ac:dyDescent="0.2"/>
    <row r="206" ht="12.9" customHeight="1" x14ac:dyDescent="0.2"/>
    <row r="207" ht="12.9" customHeight="1" x14ac:dyDescent="0.2"/>
    <row r="208" ht="12.9" customHeight="1" x14ac:dyDescent="0.2"/>
    <row r="209" ht="12.9" customHeight="1" x14ac:dyDescent="0.2"/>
    <row r="210" ht="12.9" customHeight="1" x14ac:dyDescent="0.2"/>
    <row r="211" ht="12.9" customHeight="1" x14ac:dyDescent="0.2"/>
    <row r="212" ht="12.9" customHeight="1" x14ac:dyDescent="0.2"/>
    <row r="213" ht="12.9" customHeight="1" x14ac:dyDescent="0.2"/>
    <row r="214" ht="12.9" customHeight="1" x14ac:dyDescent="0.2"/>
    <row r="215" ht="12.9" customHeight="1" x14ac:dyDescent="0.2"/>
    <row r="216" ht="12.9" customHeight="1" x14ac:dyDescent="0.2"/>
    <row r="217" ht="12.9" customHeight="1" x14ac:dyDescent="0.2"/>
    <row r="218" ht="12.9" customHeight="1" x14ac:dyDescent="0.2"/>
    <row r="219" ht="12.9" customHeight="1" x14ac:dyDescent="0.2"/>
    <row r="220" ht="12.9" customHeight="1" x14ac:dyDescent="0.2"/>
    <row r="221" ht="12.9" customHeight="1" x14ac:dyDescent="0.2"/>
    <row r="222" ht="12.9" customHeight="1" x14ac:dyDescent="0.2"/>
    <row r="223" ht="12.9" customHeight="1" x14ac:dyDescent="0.2"/>
    <row r="224" ht="12.9" customHeight="1" x14ac:dyDescent="0.2"/>
    <row r="225" ht="12.9" customHeight="1" x14ac:dyDescent="0.2"/>
    <row r="226" ht="12.9" customHeight="1" x14ac:dyDescent="0.2"/>
    <row r="227" ht="12.9" customHeight="1" x14ac:dyDescent="0.2"/>
    <row r="228" ht="12.9" customHeight="1" x14ac:dyDescent="0.2"/>
    <row r="229" ht="12.9" customHeight="1" x14ac:dyDescent="0.2"/>
    <row r="230" ht="12.9" customHeight="1" x14ac:dyDescent="0.2"/>
    <row r="231" ht="12.9" customHeight="1" x14ac:dyDescent="0.2"/>
    <row r="232" ht="12.9" customHeight="1" x14ac:dyDescent="0.2"/>
    <row r="233" ht="12.9" customHeight="1" x14ac:dyDescent="0.2"/>
    <row r="234" ht="12.9" customHeight="1" x14ac:dyDescent="0.2"/>
    <row r="235" ht="12.9" customHeight="1" x14ac:dyDescent="0.2"/>
    <row r="236" ht="12.9" customHeight="1" x14ac:dyDescent="0.2"/>
    <row r="237" ht="12.9" customHeight="1" x14ac:dyDescent="0.2"/>
    <row r="238" ht="12.9" customHeight="1" x14ac:dyDescent="0.2"/>
    <row r="239" ht="12.9" customHeight="1" x14ac:dyDescent="0.2"/>
    <row r="240" ht="12.9" customHeight="1" x14ac:dyDescent="0.2"/>
    <row r="241" ht="12.9" customHeight="1" x14ac:dyDescent="0.2"/>
    <row r="242" ht="12.9" customHeight="1" x14ac:dyDescent="0.2"/>
    <row r="243" ht="12.9" customHeight="1" x14ac:dyDescent="0.2"/>
    <row r="244" ht="12.9" customHeight="1" x14ac:dyDescent="0.2"/>
    <row r="245" ht="12.9" customHeight="1" x14ac:dyDescent="0.2"/>
    <row r="246" ht="12.9" customHeight="1" x14ac:dyDescent="0.2"/>
    <row r="247" ht="12.9" customHeight="1" x14ac:dyDescent="0.2"/>
    <row r="248" ht="12.9" customHeight="1" x14ac:dyDescent="0.2"/>
    <row r="249" ht="12.9" customHeight="1" x14ac:dyDescent="0.2"/>
    <row r="250" ht="12.9" customHeight="1" x14ac:dyDescent="0.2"/>
    <row r="251" ht="12.9" customHeight="1" x14ac:dyDescent="0.2"/>
    <row r="252" ht="12.9" customHeight="1" x14ac:dyDescent="0.2"/>
    <row r="253" ht="12.9" customHeight="1" x14ac:dyDescent="0.2"/>
    <row r="254" ht="12.9" customHeight="1" x14ac:dyDescent="0.2"/>
    <row r="255" ht="12.9" customHeight="1" x14ac:dyDescent="0.2"/>
    <row r="256" ht="12.9" customHeight="1" x14ac:dyDescent="0.2"/>
    <row r="257" ht="12.9" customHeight="1" x14ac:dyDescent="0.2"/>
    <row r="258" ht="12.9" customHeight="1" x14ac:dyDescent="0.2"/>
    <row r="259" ht="12.9" customHeight="1" x14ac:dyDescent="0.2"/>
    <row r="260" ht="12.9" customHeight="1" x14ac:dyDescent="0.2"/>
    <row r="261" ht="12.9" customHeight="1" x14ac:dyDescent="0.2"/>
    <row r="262" ht="12.9" customHeight="1" x14ac:dyDescent="0.2"/>
    <row r="263" ht="12.9" customHeight="1" x14ac:dyDescent="0.2"/>
    <row r="264" ht="12.9" customHeight="1" x14ac:dyDescent="0.2"/>
    <row r="265" ht="12.9" customHeight="1" x14ac:dyDescent="0.2"/>
    <row r="266" ht="12.9" customHeight="1" x14ac:dyDescent="0.2"/>
    <row r="267" ht="12.9" customHeight="1" x14ac:dyDescent="0.2"/>
    <row r="268" ht="12.9" customHeight="1" x14ac:dyDescent="0.2"/>
    <row r="269" ht="12.9" customHeight="1" x14ac:dyDescent="0.2"/>
    <row r="270" ht="12.9" customHeight="1" x14ac:dyDescent="0.2"/>
    <row r="271" ht="12.9" customHeight="1" x14ac:dyDescent="0.2"/>
    <row r="272" ht="12.9" customHeight="1" x14ac:dyDescent="0.2"/>
    <row r="273" ht="12.9" customHeight="1" x14ac:dyDescent="0.2"/>
    <row r="274" ht="12.9" customHeight="1" x14ac:dyDescent="0.2"/>
    <row r="275" ht="12.9" customHeight="1" x14ac:dyDescent="0.2"/>
    <row r="276" ht="12.9" customHeight="1" x14ac:dyDescent="0.2"/>
    <row r="277" ht="12.9" customHeight="1" x14ac:dyDescent="0.2"/>
    <row r="278" ht="12.9" customHeight="1" x14ac:dyDescent="0.2"/>
    <row r="279" ht="12.9" customHeight="1" x14ac:dyDescent="0.2"/>
    <row r="280" ht="12.9" customHeight="1" x14ac:dyDescent="0.2"/>
    <row r="281" ht="12.9" customHeight="1" x14ac:dyDescent="0.2"/>
    <row r="282" ht="12.9" customHeight="1" x14ac:dyDescent="0.2"/>
    <row r="283" ht="12.9" customHeight="1" x14ac:dyDescent="0.2"/>
    <row r="284" ht="12.9" customHeight="1" x14ac:dyDescent="0.2"/>
    <row r="285" ht="12.9" customHeight="1" x14ac:dyDescent="0.2"/>
    <row r="286" ht="12.9" customHeight="1" x14ac:dyDescent="0.2"/>
    <row r="287" ht="12.9" customHeight="1" x14ac:dyDescent="0.2"/>
    <row r="288" ht="12.9" customHeight="1" x14ac:dyDescent="0.2"/>
    <row r="289" ht="12.9" customHeight="1" x14ac:dyDescent="0.2"/>
    <row r="290" ht="12.9" customHeight="1" x14ac:dyDescent="0.2"/>
    <row r="291" ht="12.9" customHeight="1" x14ac:dyDescent="0.2"/>
    <row r="292" ht="12.9" customHeight="1" x14ac:dyDescent="0.2"/>
    <row r="293" ht="12.9" customHeight="1" x14ac:dyDescent="0.2"/>
    <row r="294" ht="12.9" customHeight="1" x14ac:dyDescent="0.2"/>
    <row r="295" ht="12.9" customHeight="1" x14ac:dyDescent="0.2"/>
    <row r="296" ht="12.9" customHeight="1" x14ac:dyDescent="0.2"/>
    <row r="297" ht="12.9" customHeight="1" x14ac:dyDescent="0.2"/>
    <row r="298" ht="12.9" customHeight="1" x14ac:dyDescent="0.2"/>
    <row r="299" ht="12.9" customHeight="1" x14ac:dyDescent="0.2"/>
    <row r="300" ht="12.9" customHeight="1" x14ac:dyDescent="0.2"/>
    <row r="301" ht="12.9" customHeight="1" x14ac:dyDescent="0.2"/>
    <row r="302" ht="12.9" customHeight="1" x14ac:dyDescent="0.2"/>
    <row r="303" ht="12.9" customHeight="1" x14ac:dyDescent="0.2"/>
    <row r="304" ht="12.9" customHeight="1" x14ac:dyDescent="0.2"/>
    <row r="305" ht="12.9" customHeight="1" x14ac:dyDescent="0.2"/>
    <row r="306" ht="12.9" customHeight="1" x14ac:dyDescent="0.2"/>
    <row r="307" ht="12.9" customHeight="1" x14ac:dyDescent="0.2"/>
    <row r="308" ht="12.9" customHeight="1" x14ac:dyDescent="0.2"/>
    <row r="309" ht="12.9" customHeight="1" x14ac:dyDescent="0.2"/>
    <row r="310" ht="12.9" customHeight="1" x14ac:dyDescent="0.2"/>
    <row r="311" ht="12.9" customHeight="1" x14ac:dyDescent="0.2"/>
    <row r="312" ht="12.9" customHeight="1" x14ac:dyDescent="0.2"/>
    <row r="313" ht="12.9" customHeight="1" x14ac:dyDescent="0.2"/>
    <row r="314" ht="12.9" customHeight="1" x14ac:dyDescent="0.2"/>
    <row r="315" ht="12.9" customHeight="1" x14ac:dyDescent="0.2"/>
    <row r="316" ht="12.9" customHeight="1" x14ac:dyDescent="0.2"/>
    <row r="317" ht="12.9" customHeight="1" x14ac:dyDescent="0.2"/>
    <row r="318" ht="12.9" customHeight="1" x14ac:dyDescent="0.2"/>
    <row r="319" ht="12.9" customHeight="1" x14ac:dyDescent="0.2"/>
    <row r="320" ht="12.9" customHeight="1" x14ac:dyDescent="0.2"/>
    <row r="321" ht="12.9" customHeight="1" x14ac:dyDescent="0.2"/>
    <row r="322" ht="12.9" customHeight="1" x14ac:dyDescent="0.2"/>
    <row r="323" ht="12.9" customHeight="1" x14ac:dyDescent="0.2"/>
    <row r="324" ht="12.9" customHeight="1" x14ac:dyDescent="0.2"/>
    <row r="325" ht="12.9" customHeight="1" x14ac:dyDescent="0.2"/>
    <row r="326" ht="12.9" customHeight="1" x14ac:dyDescent="0.2"/>
    <row r="327" ht="12.9" customHeight="1" x14ac:dyDescent="0.2"/>
    <row r="328" ht="12.9" customHeight="1" x14ac:dyDescent="0.2"/>
    <row r="329" ht="12.9" customHeight="1" x14ac:dyDescent="0.2"/>
    <row r="330" ht="12.9" customHeight="1" x14ac:dyDescent="0.2"/>
    <row r="331" ht="12.9" customHeight="1" x14ac:dyDescent="0.2"/>
    <row r="332" ht="12.9" customHeight="1" x14ac:dyDescent="0.2"/>
    <row r="333" ht="12.9" customHeight="1" x14ac:dyDescent="0.2"/>
    <row r="334" ht="12.9" customHeight="1" x14ac:dyDescent="0.2"/>
    <row r="335" ht="12.9" customHeight="1" x14ac:dyDescent="0.2"/>
    <row r="336" ht="12.9" customHeight="1" x14ac:dyDescent="0.2"/>
    <row r="337" ht="12.9" customHeight="1" x14ac:dyDescent="0.2"/>
    <row r="338" ht="12.9" customHeight="1" x14ac:dyDescent="0.2"/>
    <row r="339" ht="12.9" customHeight="1" x14ac:dyDescent="0.2"/>
    <row r="340" ht="12.9" customHeight="1" x14ac:dyDescent="0.2"/>
    <row r="341" ht="12.9" customHeight="1" x14ac:dyDescent="0.2"/>
    <row r="342" ht="12.9" customHeight="1" x14ac:dyDescent="0.2"/>
    <row r="343" ht="12.9" customHeight="1" x14ac:dyDescent="0.2"/>
    <row r="344" ht="12.9" customHeight="1" x14ac:dyDescent="0.2"/>
    <row r="345" ht="12.9" customHeight="1" x14ac:dyDescent="0.2"/>
    <row r="346" ht="12.9" customHeight="1" x14ac:dyDescent="0.2"/>
    <row r="347" ht="12.9" customHeight="1" x14ac:dyDescent="0.2"/>
    <row r="348" ht="12.9" customHeight="1" x14ac:dyDescent="0.2"/>
    <row r="349" ht="12.9" customHeight="1" x14ac:dyDescent="0.2"/>
    <row r="350" ht="12.9" customHeight="1" x14ac:dyDescent="0.2"/>
    <row r="351" ht="12.9" customHeight="1" x14ac:dyDescent="0.2"/>
    <row r="352" ht="12.9" customHeight="1" x14ac:dyDescent="0.2"/>
    <row r="353" ht="12.9" customHeight="1" x14ac:dyDescent="0.2"/>
    <row r="354" ht="12.9" customHeight="1" x14ac:dyDescent="0.2"/>
    <row r="355" ht="12.9" customHeight="1" x14ac:dyDescent="0.2"/>
    <row r="356" ht="12.9" customHeight="1" x14ac:dyDescent="0.2"/>
    <row r="357" ht="12.9" customHeight="1" x14ac:dyDescent="0.2"/>
    <row r="358" ht="12.9" customHeight="1" x14ac:dyDescent="0.2"/>
    <row r="359" ht="12.9" customHeight="1" x14ac:dyDescent="0.2"/>
    <row r="360" ht="12.9" customHeight="1" x14ac:dyDescent="0.2"/>
    <row r="361" ht="12.9" customHeight="1" x14ac:dyDescent="0.2"/>
    <row r="362" ht="12.9" customHeight="1" x14ac:dyDescent="0.2"/>
    <row r="363" ht="12.9" customHeight="1" x14ac:dyDescent="0.2"/>
    <row r="364" ht="12.9" customHeight="1" x14ac:dyDescent="0.2"/>
    <row r="365" ht="12.9" customHeight="1" x14ac:dyDescent="0.2"/>
    <row r="366" ht="12.9" customHeight="1" x14ac:dyDescent="0.2"/>
    <row r="367" ht="12.9" customHeight="1" x14ac:dyDescent="0.2"/>
    <row r="368" ht="12.9" customHeight="1" x14ac:dyDescent="0.2"/>
    <row r="369" ht="12.9" customHeight="1" x14ac:dyDescent="0.2"/>
    <row r="370" ht="12.9" customHeight="1" x14ac:dyDescent="0.2"/>
    <row r="371" ht="12.9" customHeight="1" x14ac:dyDescent="0.2"/>
    <row r="372" ht="12.9" customHeight="1" x14ac:dyDescent="0.2"/>
    <row r="373" ht="12.9" customHeight="1" x14ac:dyDescent="0.2"/>
    <row r="374" ht="12.9" customHeight="1" x14ac:dyDescent="0.2"/>
    <row r="375" ht="12.9" customHeight="1" x14ac:dyDescent="0.2"/>
    <row r="376" ht="12.9" customHeight="1" x14ac:dyDescent="0.2"/>
    <row r="377" ht="12.9" customHeight="1" x14ac:dyDescent="0.2"/>
    <row r="378" ht="12.9" customHeight="1" x14ac:dyDescent="0.2"/>
    <row r="379" ht="12.9" customHeight="1" x14ac:dyDescent="0.2"/>
    <row r="380" ht="12.9" customHeight="1" x14ac:dyDescent="0.2"/>
    <row r="381" ht="12.9" customHeight="1" x14ac:dyDescent="0.2"/>
    <row r="382" ht="12.9" customHeight="1" x14ac:dyDescent="0.2"/>
    <row r="383" ht="12.9" customHeight="1" x14ac:dyDescent="0.2"/>
    <row r="384" ht="12.9" customHeight="1" x14ac:dyDescent="0.2"/>
    <row r="385" ht="12.9" customHeight="1" x14ac:dyDescent="0.2"/>
    <row r="386" ht="12.9" customHeight="1" x14ac:dyDescent="0.2"/>
    <row r="387" ht="12.9" customHeight="1" x14ac:dyDescent="0.2"/>
    <row r="388" ht="12.9" customHeight="1" x14ac:dyDescent="0.2"/>
    <row r="389" ht="12.9" customHeight="1" x14ac:dyDescent="0.2"/>
    <row r="390" ht="12.9" customHeight="1" x14ac:dyDescent="0.2"/>
    <row r="391" ht="12.9" customHeight="1" x14ac:dyDescent="0.2"/>
    <row r="392" ht="12.9" customHeight="1" x14ac:dyDescent="0.2"/>
    <row r="393" ht="12.9" customHeight="1" x14ac:dyDescent="0.2"/>
    <row r="394" ht="12.9" customHeight="1" x14ac:dyDescent="0.2"/>
    <row r="395" ht="12.9" customHeight="1" x14ac:dyDescent="0.2"/>
    <row r="396" ht="12.9" customHeight="1" x14ac:dyDescent="0.2"/>
    <row r="397" ht="12.9" customHeight="1" x14ac:dyDescent="0.2"/>
    <row r="398" ht="12.9" customHeight="1" x14ac:dyDescent="0.2"/>
    <row r="399" ht="12.9" customHeight="1" x14ac:dyDescent="0.2"/>
    <row r="400" ht="12.9" customHeight="1" x14ac:dyDescent="0.2"/>
    <row r="401" ht="12.9" customHeight="1" x14ac:dyDescent="0.2"/>
    <row r="402" ht="12.9" customHeight="1" x14ac:dyDescent="0.2"/>
    <row r="403" ht="12.9" customHeight="1" x14ac:dyDescent="0.2"/>
    <row r="404" ht="12.9" customHeight="1" x14ac:dyDescent="0.2"/>
    <row r="405" ht="12.9" customHeight="1" x14ac:dyDescent="0.2"/>
    <row r="406" ht="12.9" customHeight="1" x14ac:dyDescent="0.2"/>
    <row r="407" ht="12.9" customHeight="1" x14ac:dyDescent="0.2"/>
    <row r="408" ht="12.9" customHeight="1" x14ac:dyDescent="0.2"/>
    <row r="409" ht="12.9" customHeight="1" x14ac:dyDescent="0.2"/>
    <row r="410" ht="12.9" customHeight="1" x14ac:dyDescent="0.2"/>
    <row r="411" ht="12.9" customHeight="1" x14ac:dyDescent="0.2"/>
    <row r="412" ht="12.9" customHeight="1" x14ac:dyDescent="0.2"/>
    <row r="413" ht="12.9" customHeight="1" x14ac:dyDescent="0.2"/>
    <row r="414" ht="12.9" customHeight="1" x14ac:dyDescent="0.2"/>
    <row r="415" ht="12.9" customHeight="1" x14ac:dyDescent="0.2"/>
    <row r="416" ht="12.9" customHeight="1" x14ac:dyDescent="0.2"/>
    <row r="417" ht="12.9" customHeight="1" x14ac:dyDescent="0.2"/>
    <row r="418" ht="12.9" customHeight="1" x14ac:dyDescent="0.2"/>
    <row r="419" ht="12.9" customHeight="1" x14ac:dyDescent="0.2"/>
    <row r="420" ht="12.9" customHeight="1" x14ac:dyDescent="0.2"/>
    <row r="421" ht="12.9" customHeight="1" x14ac:dyDescent="0.2"/>
    <row r="422" ht="12.9" customHeight="1" x14ac:dyDescent="0.2"/>
    <row r="423" ht="12.9" customHeight="1" x14ac:dyDescent="0.2"/>
    <row r="424" ht="12.9" customHeight="1" x14ac:dyDescent="0.2"/>
    <row r="425" ht="12.9" customHeight="1" x14ac:dyDescent="0.2"/>
    <row r="426" ht="12.9" customHeight="1" x14ac:dyDescent="0.2"/>
    <row r="427" ht="12.9" customHeight="1" x14ac:dyDescent="0.2"/>
    <row r="428" ht="12.9" customHeight="1" x14ac:dyDescent="0.2"/>
    <row r="429" ht="12.9" customHeight="1" x14ac:dyDescent="0.2"/>
    <row r="430" ht="12.9" customHeight="1" x14ac:dyDescent="0.2"/>
    <row r="431" ht="12.9" customHeight="1" x14ac:dyDescent="0.2"/>
    <row r="432" ht="12.9" customHeight="1" x14ac:dyDescent="0.2"/>
    <row r="433" ht="12.9" customHeight="1" x14ac:dyDescent="0.2"/>
    <row r="434" ht="12.9" customHeight="1" x14ac:dyDescent="0.2"/>
    <row r="435" ht="12.9" customHeight="1" x14ac:dyDescent="0.2"/>
    <row r="436" ht="12.9" customHeight="1" x14ac:dyDescent="0.2"/>
    <row r="437" ht="12.9" customHeight="1" x14ac:dyDescent="0.2"/>
    <row r="438" ht="12.9" customHeight="1" x14ac:dyDescent="0.2"/>
    <row r="439" ht="12.9" customHeight="1" x14ac:dyDescent="0.2"/>
    <row r="440" ht="12.9" customHeight="1" x14ac:dyDescent="0.2"/>
    <row r="441" ht="12.9" customHeight="1" x14ac:dyDescent="0.2"/>
    <row r="442" ht="12.9" customHeight="1" x14ac:dyDescent="0.2"/>
    <row r="443" ht="12.9" customHeight="1" x14ac:dyDescent="0.2"/>
    <row r="444" ht="12.9" customHeight="1" x14ac:dyDescent="0.2"/>
    <row r="445" ht="12.9" customHeight="1" x14ac:dyDescent="0.2"/>
    <row r="446" ht="12.9" customHeight="1" x14ac:dyDescent="0.2"/>
    <row r="447" ht="12.9" customHeight="1" x14ac:dyDescent="0.2"/>
    <row r="448" ht="12.9" customHeight="1" x14ac:dyDescent="0.2"/>
    <row r="449" ht="12.9" customHeight="1" x14ac:dyDescent="0.2"/>
    <row r="450" ht="12.9" customHeight="1" x14ac:dyDescent="0.2"/>
    <row r="451" ht="12.9" customHeight="1" x14ac:dyDescent="0.2"/>
    <row r="452" ht="12.9" customHeight="1" x14ac:dyDescent="0.2"/>
    <row r="453" ht="12.9" customHeight="1" x14ac:dyDescent="0.2"/>
    <row r="454" ht="12.9" customHeight="1" x14ac:dyDescent="0.2"/>
    <row r="455" ht="12.9" customHeight="1" x14ac:dyDescent="0.2"/>
    <row r="456" ht="12.9" customHeight="1" x14ac:dyDescent="0.2"/>
    <row r="457" ht="12.9" customHeight="1" x14ac:dyDescent="0.2"/>
    <row r="458" ht="12.9" customHeight="1" x14ac:dyDescent="0.2"/>
    <row r="459" ht="12.9" customHeight="1" x14ac:dyDescent="0.2"/>
    <row r="460" ht="12.9" customHeight="1" x14ac:dyDescent="0.2"/>
    <row r="461" ht="12.9" customHeight="1" x14ac:dyDescent="0.2"/>
    <row r="462" ht="12.9" customHeight="1" x14ac:dyDescent="0.2"/>
    <row r="463" ht="12.9" customHeight="1" x14ac:dyDescent="0.2"/>
    <row r="464" ht="12.9" customHeight="1" x14ac:dyDescent="0.2"/>
    <row r="465" ht="12.9" customHeight="1" x14ac:dyDescent="0.2"/>
    <row r="466" ht="12.9" customHeight="1" x14ac:dyDescent="0.2"/>
    <row r="467" ht="12.9" customHeight="1" x14ac:dyDescent="0.2"/>
    <row r="468" ht="12.9" customHeight="1" x14ac:dyDescent="0.2"/>
    <row r="469" ht="12.9" customHeight="1" x14ac:dyDescent="0.2"/>
    <row r="470" ht="12.9" customHeight="1" x14ac:dyDescent="0.2"/>
    <row r="471" ht="12.9" customHeight="1" x14ac:dyDescent="0.2"/>
    <row r="472" ht="12.9" customHeight="1" x14ac:dyDescent="0.2"/>
    <row r="473" ht="12.9" customHeight="1" x14ac:dyDescent="0.2"/>
    <row r="474" ht="12.9" customHeight="1" x14ac:dyDescent="0.2"/>
    <row r="475" ht="12.9" customHeight="1" x14ac:dyDescent="0.2"/>
    <row r="476" ht="12.9" customHeight="1" x14ac:dyDescent="0.2"/>
    <row r="477" ht="12.9" customHeight="1" x14ac:dyDescent="0.2"/>
    <row r="478" ht="12.9" customHeight="1" x14ac:dyDescent="0.2"/>
    <row r="479" ht="12.9" customHeight="1" x14ac:dyDescent="0.2"/>
    <row r="480" ht="12.9" customHeight="1" x14ac:dyDescent="0.2"/>
    <row r="481" ht="12.9" customHeight="1" x14ac:dyDescent="0.2"/>
    <row r="482" ht="12.9" customHeight="1" x14ac:dyDescent="0.2"/>
    <row r="483" ht="12.9" customHeight="1" x14ac:dyDescent="0.2"/>
    <row r="484" ht="12.9" customHeight="1" x14ac:dyDescent="0.2"/>
    <row r="485" ht="12.9" customHeight="1" x14ac:dyDescent="0.2"/>
    <row r="486" ht="12.9" customHeight="1" x14ac:dyDescent="0.2"/>
    <row r="487" ht="12.9" customHeight="1" x14ac:dyDescent="0.2"/>
    <row r="488" ht="12.9" customHeight="1" x14ac:dyDescent="0.2"/>
    <row r="489" ht="12.9" customHeight="1" x14ac:dyDescent="0.2"/>
    <row r="490" ht="12.9" customHeight="1" x14ac:dyDescent="0.2"/>
    <row r="491" ht="12.9" customHeight="1" x14ac:dyDescent="0.2"/>
    <row r="492" ht="12.9" customHeight="1" x14ac:dyDescent="0.2"/>
    <row r="493" ht="12.9" customHeight="1" x14ac:dyDescent="0.2"/>
    <row r="494" ht="12.9" customHeight="1" x14ac:dyDescent="0.2"/>
    <row r="495" ht="12.9" customHeight="1" x14ac:dyDescent="0.2"/>
    <row r="496" ht="12.9" customHeight="1" x14ac:dyDescent="0.2"/>
    <row r="497" ht="12.9" customHeight="1" x14ac:dyDescent="0.2"/>
    <row r="498" ht="12.9" customHeight="1" x14ac:dyDescent="0.2"/>
    <row r="499" ht="12.9" customHeight="1" x14ac:dyDescent="0.2"/>
    <row r="500" ht="12.9" customHeight="1" x14ac:dyDescent="0.2"/>
    <row r="501" ht="12.9" customHeight="1" x14ac:dyDescent="0.2"/>
    <row r="502" ht="12.9" customHeight="1" x14ac:dyDescent="0.2"/>
    <row r="503" ht="12.9" customHeight="1" x14ac:dyDescent="0.2"/>
    <row r="504" ht="12.9" customHeight="1" x14ac:dyDescent="0.2"/>
    <row r="505" ht="12.9" customHeight="1" x14ac:dyDescent="0.2"/>
    <row r="506" ht="12.9" customHeight="1" x14ac:dyDescent="0.2"/>
    <row r="507" ht="12.9" customHeight="1" x14ac:dyDescent="0.2"/>
    <row r="508" ht="12.9" customHeight="1" x14ac:dyDescent="0.2"/>
    <row r="509" ht="12.9" customHeight="1" x14ac:dyDescent="0.2"/>
    <row r="510" ht="12.9" customHeight="1" x14ac:dyDescent="0.2"/>
    <row r="511" ht="12.9" customHeight="1" x14ac:dyDescent="0.2"/>
    <row r="512" ht="12.9" customHeight="1" x14ac:dyDescent="0.2"/>
    <row r="513" ht="12.9" customHeight="1" x14ac:dyDescent="0.2"/>
    <row r="514" ht="12.9" customHeight="1" x14ac:dyDescent="0.2"/>
    <row r="515" ht="12.9" customHeight="1" x14ac:dyDescent="0.2"/>
    <row r="516" ht="12.9" customHeight="1" x14ac:dyDescent="0.2"/>
    <row r="517" ht="12.9" customHeight="1" x14ac:dyDescent="0.2"/>
    <row r="518" ht="12.9" customHeight="1" x14ac:dyDescent="0.2"/>
    <row r="519" ht="12.9" customHeight="1" x14ac:dyDescent="0.2"/>
    <row r="520" ht="12.9" customHeight="1" x14ac:dyDescent="0.2"/>
    <row r="521" ht="12.9" customHeight="1" x14ac:dyDescent="0.2"/>
    <row r="522" ht="12.9" customHeight="1" x14ac:dyDescent="0.2"/>
    <row r="523" ht="12.9" customHeight="1" x14ac:dyDescent="0.2"/>
    <row r="524" ht="12.9" customHeight="1" x14ac:dyDescent="0.2"/>
    <row r="525" ht="12.9" customHeight="1" x14ac:dyDescent="0.2"/>
    <row r="526" ht="12.9" customHeight="1" x14ac:dyDescent="0.2"/>
    <row r="527" ht="12.9" customHeight="1" x14ac:dyDescent="0.2"/>
    <row r="528" ht="12.9" customHeight="1" x14ac:dyDescent="0.2"/>
    <row r="529" ht="12.9" customHeight="1" x14ac:dyDescent="0.2"/>
    <row r="530" ht="12.9" customHeight="1" x14ac:dyDescent="0.2"/>
    <row r="531" ht="12.9" customHeight="1" x14ac:dyDescent="0.2"/>
    <row r="532" ht="12.9" customHeight="1" x14ac:dyDescent="0.2"/>
    <row r="533" ht="12.9" customHeight="1" x14ac:dyDescent="0.2"/>
    <row r="534" ht="12.9" customHeight="1" x14ac:dyDescent="0.2"/>
    <row r="535" ht="12.9" customHeight="1" x14ac:dyDescent="0.2"/>
    <row r="536" ht="12.9" customHeight="1" x14ac:dyDescent="0.2"/>
    <row r="537" ht="12.9" customHeight="1" x14ac:dyDescent="0.2"/>
    <row r="538" ht="12.9" customHeight="1" x14ac:dyDescent="0.2"/>
    <row r="539" ht="12.9" customHeight="1" x14ac:dyDescent="0.2"/>
    <row r="540" ht="12.9" customHeight="1" x14ac:dyDescent="0.2"/>
    <row r="541" ht="12.9" customHeight="1" x14ac:dyDescent="0.2"/>
    <row r="542" ht="12.9" customHeight="1" x14ac:dyDescent="0.2"/>
    <row r="543" ht="12.9" customHeight="1" x14ac:dyDescent="0.2"/>
    <row r="544" ht="12.9" customHeight="1" x14ac:dyDescent="0.2"/>
    <row r="545" ht="12.9" customHeight="1" x14ac:dyDescent="0.2"/>
    <row r="546" ht="12.9" customHeight="1" x14ac:dyDescent="0.2"/>
    <row r="547" ht="12.9" customHeight="1" x14ac:dyDescent="0.2"/>
    <row r="548" ht="12.9" customHeight="1" x14ac:dyDescent="0.2"/>
    <row r="549" ht="12.9" customHeight="1" x14ac:dyDescent="0.2"/>
    <row r="550" ht="12.9" customHeight="1" x14ac:dyDescent="0.2"/>
    <row r="551" ht="12.9" customHeight="1" x14ac:dyDescent="0.2"/>
    <row r="552" ht="12.9" customHeight="1" x14ac:dyDescent="0.2"/>
    <row r="553" ht="12.9" customHeight="1" x14ac:dyDescent="0.2"/>
    <row r="554" ht="12.9" customHeight="1" x14ac:dyDescent="0.2"/>
    <row r="555" ht="12.9" customHeight="1" x14ac:dyDescent="0.2"/>
    <row r="556" ht="12.9" customHeight="1" x14ac:dyDescent="0.2"/>
    <row r="557" ht="12.9" customHeight="1" x14ac:dyDescent="0.2"/>
    <row r="558" ht="12.9" customHeight="1" x14ac:dyDescent="0.2"/>
    <row r="559" ht="12.9" customHeight="1" x14ac:dyDescent="0.2"/>
    <row r="560" ht="12.9" customHeight="1" x14ac:dyDescent="0.2"/>
    <row r="561" ht="12.9" customHeight="1" x14ac:dyDescent="0.2"/>
    <row r="562" ht="12.9" customHeight="1" x14ac:dyDescent="0.2"/>
    <row r="563" ht="12.9" customHeight="1" x14ac:dyDescent="0.2"/>
    <row r="564" ht="12.9" customHeight="1" x14ac:dyDescent="0.2"/>
    <row r="565" ht="12.9" customHeight="1" x14ac:dyDescent="0.2"/>
    <row r="566" ht="12.9" customHeight="1" x14ac:dyDescent="0.2"/>
    <row r="567" ht="12.9" customHeight="1" x14ac:dyDescent="0.2"/>
    <row r="568" ht="12.9" customHeight="1" x14ac:dyDescent="0.2"/>
    <row r="569" ht="12.9" customHeight="1" x14ac:dyDescent="0.2"/>
    <row r="570" ht="12.9" customHeight="1" x14ac:dyDescent="0.2"/>
    <row r="571" ht="12.9" customHeight="1" x14ac:dyDescent="0.2"/>
    <row r="572" ht="12.9" customHeight="1" x14ac:dyDescent="0.2"/>
    <row r="573" ht="12.9" customHeight="1" x14ac:dyDescent="0.2"/>
    <row r="574" ht="12.9" customHeight="1" x14ac:dyDescent="0.2"/>
    <row r="575" ht="12.9" customHeight="1" x14ac:dyDescent="0.2"/>
    <row r="576" ht="12.9" customHeight="1" x14ac:dyDescent="0.2"/>
    <row r="577" ht="12.9" customHeight="1" x14ac:dyDescent="0.2"/>
    <row r="578" ht="12.9" customHeight="1" x14ac:dyDescent="0.2"/>
    <row r="579" ht="12.9" customHeight="1" x14ac:dyDescent="0.2"/>
    <row r="580" ht="12.9" customHeight="1" x14ac:dyDescent="0.2"/>
    <row r="581" ht="12.9" customHeight="1" x14ac:dyDescent="0.2"/>
    <row r="582" ht="12.9" customHeight="1" x14ac:dyDescent="0.2"/>
    <row r="583" ht="12.9" customHeight="1" x14ac:dyDescent="0.2"/>
    <row r="584" ht="12.9" customHeight="1" x14ac:dyDescent="0.2"/>
    <row r="585" ht="12.9" customHeight="1" x14ac:dyDescent="0.2"/>
    <row r="586" ht="12.9" customHeight="1" x14ac:dyDescent="0.2"/>
    <row r="587" ht="12.9" customHeight="1" x14ac:dyDescent="0.2"/>
    <row r="588" ht="12.9" customHeight="1" x14ac:dyDescent="0.2"/>
    <row r="589" ht="12.9" customHeight="1" x14ac:dyDescent="0.2"/>
    <row r="590" ht="12.9" customHeight="1" x14ac:dyDescent="0.2"/>
    <row r="591" ht="12.9" customHeight="1" x14ac:dyDescent="0.2"/>
    <row r="592" ht="12.9" customHeight="1" x14ac:dyDescent="0.2"/>
    <row r="593" ht="12.9" customHeight="1" x14ac:dyDescent="0.2"/>
    <row r="594" ht="12.9" customHeight="1" x14ac:dyDescent="0.2"/>
    <row r="595" ht="12.9" customHeight="1" x14ac:dyDescent="0.2"/>
    <row r="596" ht="12.9" customHeight="1" x14ac:dyDescent="0.2"/>
    <row r="597" ht="12.9" customHeight="1" x14ac:dyDescent="0.2"/>
    <row r="598" ht="12.9" customHeight="1" x14ac:dyDescent="0.2"/>
    <row r="599" ht="12.9" customHeight="1" x14ac:dyDescent="0.2"/>
    <row r="600" ht="12.9" customHeight="1" x14ac:dyDescent="0.2"/>
    <row r="601" ht="12.9" customHeight="1" x14ac:dyDescent="0.2"/>
    <row r="602" ht="12.9" customHeight="1" x14ac:dyDescent="0.2"/>
    <row r="603" ht="12.9" customHeight="1" x14ac:dyDescent="0.2"/>
    <row r="604" ht="12.9" customHeight="1" x14ac:dyDescent="0.2"/>
    <row r="605" ht="12.9" customHeight="1" x14ac:dyDescent="0.2"/>
    <row r="606" ht="12.9" customHeight="1" x14ac:dyDescent="0.2"/>
    <row r="607" ht="12.9" customHeight="1" x14ac:dyDescent="0.2"/>
    <row r="608" ht="12.9" customHeight="1" x14ac:dyDescent="0.2"/>
    <row r="609" ht="12.9" customHeight="1" x14ac:dyDescent="0.2"/>
    <row r="610" ht="12.9" customHeight="1" x14ac:dyDescent="0.2"/>
    <row r="611" ht="12.9" customHeight="1" x14ac:dyDescent="0.2"/>
    <row r="612" ht="12.9" customHeight="1" x14ac:dyDescent="0.2"/>
    <row r="613" ht="12.9" customHeight="1" x14ac:dyDescent="0.2"/>
    <row r="614" ht="12.9" customHeight="1" x14ac:dyDescent="0.2"/>
    <row r="615" ht="12.9" customHeight="1" x14ac:dyDescent="0.2"/>
    <row r="616" ht="12.9" customHeight="1" x14ac:dyDescent="0.2"/>
    <row r="617" ht="12.9" customHeight="1" x14ac:dyDescent="0.2"/>
    <row r="618" ht="12.9" customHeight="1" x14ac:dyDescent="0.2"/>
    <row r="619" ht="12.9" customHeight="1" x14ac:dyDescent="0.2"/>
    <row r="620" ht="12.9" customHeight="1" x14ac:dyDescent="0.2"/>
    <row r="621" ht="12.9" customHeight="1" x14ac:dyDescent="0.2"/>
    <row r="622" ht="12.9" customHeight="1" x14ac:dyDescent="0.2"/>
    <row r="623" ht="12.9" customHeight="1" x14ac:dyDescent="0.2"/>
    <row r="624" ht="12.9" customHeight="1" x14ac:dyDescent="0.2"/>
    <row r="625" ht="12.9" customHeight="1" x14ac:dyDescent="0.2"/>
    <row r="626" ht="12.9" customHeight="1" x14ac:dyDescent="0.2"/>
    <row r="627" ht="12.9" customHeight="1" x14ac:dyDescent="0.2"/>
    <row r="628" ht="12.9" customHeight="1" x14ac:dyDescent="0.2"/>
    <row r="629" ht="12.9" customHeight="1" x14ac:dyDescent="0.2"/>
    <row r="630" ht="12.9" customHeight="1" x14ac:dyDescent="0.2"/>
    <row r="631" ht="12.9" customHeight="1" x14ac:dyDescent="0.2"/>
    <row r="632" ht="12.9" customHeight="1" x14ac:dyDescent="0.2"/>
    <row r="633" ht="12.9" customHeight="1" x14ac:dyDescent="0.2"/>
    <row r="634" ht="12.9" customHeight="1" x14ac:dyDescent="0.2"/>
    <row r="635" ht="12.9" customHeight="1" x14ac:dyDescent="0.2"/>
    <row r="636" ht="12.9" customHeight="1" x14ac:dyDescent="0.2"/>
    <row r="637" ht="12.9" customHeight="1" x14ac:dyDescent="0.2"/>
    <row r="638" ht="12.9" customHeight="1" x14ac:dyDescent="0.2"/>
    <row r="639" ht="12.9" customHeight="1" x14ac:dyDescent="0.2"/>
    <row r="640" ht="12.9" customHeight="1" x14ac:dyDescent="0.2"/>
    <row r="641" ht="12.9" customHeight="1" x14ac:dyDescent="0.2"/>
    <row r="642" ht="12.9" customHeight="1" x14ac:dyDescent="0.2"/>
    <row r="643" ht="12.9" customHeight="1" x14ac:dyDescent="0.2"/>
    <row r="644" ht="12.9" customHeight="1" x14ac:dyDescent="0.2"/>
    <row r="645" ht="12.9" customHeight="1" x14ac:dyDescent="0.2"/>
    <row r="646" ht="12.9" customHeight="1" x14ac:dyDescent="0.2"/>
    <row r="647" ht="12.9" customHeight="1" x14ac:dyDescent="0.2"/>
    <row r="648" ht="12.9" customHeight="1" x14ac:dyDescent="0.2"/>
    <row r="649" ht="12.9" customHeight="1" x14ac:dyDescent="0.2"/>
    <row r="650" ht="12.9" customHeight="1" x14ac:dyDescent="0.2"/>
    <row r="651" ht="12.9" customHeight="1" x14ac:dyDescent="0.2"/>
    <row r="652" ht="12.9" customHeight="1" x14ac:dyDescent="0.2"/>
    <row r="653" ht="12.9" customHeight="1" x14ac:dyDescent="0.2"/>
    <row r="654" ht="12.9" customHeight="1" x14ac:dyDescent="0.2"/>
    <row r="655" ht="12.9" customHeight="1" x14ac:dyDescent="0.2"/>
    <row r="656" ht="12.9" customHeight="1" x14ac:dyDescent="0.2"/>
    <row r="657" ht="12.9" customHeight="1" x14ac:dyDescent="0.2"/>
    <row r="658" ht="12.9" customHeight="1" x14ac:dyDescent="0.2"/>
    <row r="659" ht="12.9" customHeight="1" x14ac:dyDescent="0.2"/>
    <row r="660" ht="12.9" customHeight="1" x14ac:dyDescent="0.2"/>
    <row r="661" ht="12.9" customHeight="1" x14ac:dyDescent="0.2"/>
    <row r="662" ht="12.9" customHeight="1" x14ac:dyDescent="0.2"/>
    <row r="663" ht="12.9" customHeight="1" x14ac:dyDescent="0.2"/>
    <row r="664" ht="12.9" customHeight="1" x14ac:dyDescent="0.2"/>
    <row r="665" ht="12.9" customHeight="1" x14ac:dyDescent="0.2"/>
    <row r="666" ht="12.9" customHeight="1" x14ac:dyDescent="0.2"/>
    <row r="667" ht="12.9" customHeight="1" x14ac:dyDescent="0.2"/>
    <row r="668" ht="12.9" customHeight="1" x14ac:dyDescent="0.2"/>
    <row r="669" ht="12.9" customHeight="1" x14ac:dyDescent="0.2"/>
    <row r="670" ht="12.9" customHeight="1" x14ac:dyDescent="0.2"/>
    <row r="671" ht="12.9" customHeight="1" x14ac:dyDescent="0.2"/>
    <row r="672" ht="12.9" customHeight="1" x14ac:dyDescent="0.2"/>
    <row r="673" ht="12.9" customHeight="1" x14ac:dyDescent="0.2"/>
    <row r="674" ht="12.9" customHeight="1" x14ac:dyDescent="0.2"/>
    <row r="675" ht="12.9" customHeight="1" x14ac:dyDescent="0.2"/>
    <row r="676" ht="12.9" customHeight="1" x14ac:dyDescent="0.2"/>
    <row r="677" ht="12.9" customHeight="1" x14ac:dyDescent="0.2"/>
    <row r="678" ht="12.9" customHeight="1" x14ac:dyDescent="0.2"/>
    <row r="679" ht="12.9" customHeight="1" x14ac:dyDescent="0.2"/>
    <row r="680" ht="12.9" customHeight="1" x14ac:dyDescent="0.2"/>
    <row r="681" ht="12.9" customHeight="1" x14ac:dyDescent="0.2"/>
    <row r="682" ht="12.9" customHeight="1" x14ac:dyDescent="0.2"/>
    <row r="683" ht="12.9" customHeight="1" x14ac:dyDescent="0.2"/>
    <row r="684" ht="12.9" customHeight="1" x14ac:dyDescent="0.2"/>
    <row r="685" ht="12.9" customHeight="1" x14ac:dyDescent="0.2"/>
    <row r="686" ht="12.9" customHeight="1" x14ac:dyDescent="0.2"/>
    <row r="687" ht="12.9" customHeight="1" x14ac:dyDescent="0.2"/>
    <row r="688" ht="12.9" customHeight="1" x14ac:dyDescent="0.2"/>
    <row r="689" ht="12.9" customHeight="1" x14ac:dyDescent="0.2"/>
    <row r="690" ht="12.9" customHeight="1" x14ac:dyDescent="0.2"/>
    <row r="691" ht="12.9" customHeight="1" x14ac:dyDescent="0.2"/>
    <row r="692" ht="12.9" customHeight="1" x14ac:dyDescent="0.2"/>
    <row r="693" ht="12.9" customHeight="1" x14ac:dyDescent="0.2"/>
    <row r="694" ht="12.9" customHeight="1" x14ac:dyDescent="0.2"/>
    <row r="695" ht="12.9" customHeight="1" x14ac:dyDescent="0.2"/>
    <row r="696" ht="12.9" customHeight="1" x14ac:dyDescent="0.2"/>
    <row r="697" ht="12.9" customHeight="1" x14ac:dyDescent="0.2"/>
    <row r="698" ht="12.9" customHeight="1" x14ac:dyDescent="0.2"/>
    <row r="699" ht="12.9" customHeight="1" x14ac:dyDescent="0.2"/>
    <row r="700" ht="12.9" customHeight="1" x14ac:dyDescent="0.2"/>
    <row r="701" ht="12.9" customHeight="1" x14ac:dyDescent="0.2"/>
    <row r="702" ht="12.9" customHeight="1" x14ac:dyDescent="0.2"/>
    <row r="703" ht="12.9" customHeight="1" x14ac:dyDescent="0.2"/>
    <row r="704" ht="12.9" customHeight="1" x14ac:dyDescent="0.2"/>
    <row r="705" ht="12.9" customHeight="1" x14ac:dyDescent="0.2"/>
    <row r="706" ht="12.9" customHeight="1" x14ac:dyDescent="0.2"/>
    <row r="707" ht="12.9" customHeight="1" x14ac:dyDescent="0.2"/>
    <row r="708" ht="12.9" customHeight="1" x14ac:dyDescent="0.2"/>
    <row r="709" ht="12.9" customHeight="1" x14ac:dyDescent="0.2"/>
    <row r="710" ht="12.9" customHeight="1" x14ac:dyDescent="0.2"/>
    <row r="711" ht="12.9" customHeight="1" x14ac:dyDescent="0.2"/>
    <row r="712" ht="12.9" customHeight="1" x14ac:dyDescent="0.2"/>
    <row r="713" ht="12.9" customHeight="1" x14ac:dyDescent="0.2"/>
    <row r="714" ht="12.9" customHeight="1" x14ac:dyDescent="0.2"/>
    <row r="715" ht="12.9" customHeight="1" x14ac:dyDescent="0.2"/>
    <row r="716" ht="12.9" customHeight="1" x14ac:dyDescent="0.2"/>
    <row r="717" ht="12.9" customHeight="1" x14ac:dyDescent="0.2"/>
    <row r="718" ht="12.9" customHeight="1" x14ac:dyDescent="0.2"/>
    <row r="719" ht="12.9" customHeight="1" x14ac:dyDescent="0.2"/>
    <row r="720" ht="12.9" customHeight="1" x14ac:dyDescent="0.2"/>
    <row r="721" ht="12.9" customHeight="1" x14ac:dyDescent="0.2"/>
    <row r="722" ht="12.9" customHeight="1" x14ac:dyDescent="0.2"/>
    <row r="723" ht="12.9" customHeight="1" x14ac:dyDescent="0.2"/>
    <row r="724" ht="12.9" customHeight="1" x14ac:dyDescent="0.2"/>
    <row r="725" ht="12.9" customHeight="1" x14ac:dyDescent="0.2"/>
    <row r="726" ht="12.9" customHeight="1" x14ac:dyDescent="0.2"/>
    <row r="727" ht="12.9" customHeight="1" x14ac:dyDescent="0.2"/>
    <row r="728" ht="12.9" customHeight="1" x14ac:dyDescent="0.2"/>
    <row r="729" ht="12.9" customHeight="1" x14ac:dyDescent="0.2"/>
    <row r="730" ht="12.9" customHeight="1" x14ac:dyDescent="0.2"/>
    <row r="731" ht="12.9" customHeight="1" x14ac:dyDescent="0.2"/>
    <row r="732" ht="12.9" customHeight="1" x14ac:dyDescent="0.2"/>
    <row r="733" ht="12.9" customHeight="1" x14ac:dyDescent="0.2"/>
    <row r="734" ht="12.9" customHeight="1" x14ac:dyDescent="0.2"/>
    <row r="735" ht="12.9" customHeight="1" x14ac:dyDescent="0.2"/>
    <row r="736" ht="12.9" customHeight="1" x14ac:dyDescent="0.2"/>
    <row r="737" ht="12.9" customHeight="1" x14ac:dyDescent="0.2"/>
    <row r="738" ht="12.9" customHeight="1" x14ac:dyDescent="0.2"/>
    <row r="739" ht="12.9" customHeight="1" x14ac:dyDescent="0.2"/>
    <row r="740" ht="12.9" customHeight="1" x14ac:dyDescent="0.2"/>
    <row r="741" ht="12.9" customHeight="1" x14ac:dyDescent="0.2"/>
    <row r="742" ht="12.9" customHeight="1" x14ac:dyDescent="0.2"/>
    <row r="743" ht="12.9" customHeight="1" x14ac:dyDescent="0.2"/>
    <row r="744" ht="12.9" customHeight="1" x14ac:dyDescent="0.2"/>
    <row r="745" ht="12.9" customHeight="1" x14ac:dyDescent="0.2"/>
    <row r="746" ht="12.9" customHeight="1" x14ac:dyDescent="0.2"/>
    <row r="747" ht="12.9" customHeight="1" x14ac:dyDescent="0.2"/>
    <row r="748" ht="12.9" customHeight="1" x14ac:dyDescent="0.2"/>
    <row r="749" ht="12.9" customHeight="1" x14ac:dyDescent="0.2"/>
    <row r="750" ht="12.9" customHeight="1" x14ac:dyDescent="0.2"/>
    <row r="751" ht="12.9" customHeight="1" x14ac:dyDescent="0.2"/>
    <row r="752" ht="12.9" customHeight="1" x14ac:dyDescent="0.2"/>
    <row r="753" ht="12.9" customHeight="1" x14ac:dyDescent="0.2"/>
    <row r="754" ht="12.9" customHeight="1" x14ac:dyDescent="0.2"/>
    <row r="755" ht="12.9" customHeight="1" x14ac:dyDescent="0.2"/>
    <row r="756" ht="12.9" customHeight="1" x14ac:dyDescent="0.2"/>
    <row r="757" ht="12.9" customHeight="1" x14ac:dyDescent="0.2"/>
    <row r="758" ht="12.9" customHeight="1" x14ac:dyDescent="0.2"/>
    <row r="759" ht="12.9" customHeight="1" x14ac:dyDescent="0.2"/>
    <row r="760" ht="12.9" customHeight="1" x14ac:dyDescent="0.2"/>
    <row r="761" ht="12.9" customHeight="1" x14ac:dyDescent="0.2"/>
    <row r="762" ht="12.9" customHeight="1" x14ac:dyDescent="0.2"/>
    <row r="763" ht="12.9" customHeight="1" x14ac:dyDescent="0.2"/>
    <row r="764" ht="12.9" customHeight="1" x14ac:dyDescent="0.2"/>
    <row r="765" ht="12.9" customHeight="1" x14ac:dyDescent="0.2"/>
    <row r="766" ht="12.9" customHeight="1" x14ac:dyDescent="0.2"/>
    <row r="767" ht="12.9" customHeight="1" x14ac:dyDescent="0.2"/>
    <row r="768" ht="12.9" customHeight="1" x14ac:dyDescent="0.2"/>
    <row r="769" ht="12.9" customHeight="1" x14ac:dyDescent="0.2"/>
    <row r="770" ht="12.9" customHeight="1" x14ac:dyDescent="0.2"/>
    <row r="771" ht="12.9" customHeight="1" x14ac:dyDescent="0.2"/>
    <row r="772" ht="12.9" customHeight="1" x14ac:dyDescent="0.2"/>
    <row r="773" ht="12.9" customHeight="1" x14ac:dyDescent="0.2"/>
    <row r="774" ht="12.9" customHeight="1" x14ac:dyDescent="0.2"/>
    <row r="775" ht="12.9" customHeight="1" x14ac:dyDescent="0.2"/>
    <row r="776" ht="12.9" customHeight="1" x14ac:dyDescent="0.2"/>
    <row r="777" ht="12.9" customHeight="1" x14ac:dyDescent="0.2"/>
    <row r="778" ht="12.9" customHeight="1" x14ac:dyDescent="0.2"/>
    <row r="779" ht="12.9" customHeight="1" x14ac:dyDescent="0.2"/>
    <row r="780" ht="12.9" customHeight="1" x14ac:dyDescent="0.2"/>
    <row r="781" ht="12.9" customHeight="1" x14ac:dyDescent="0.2"/>
    <row r="782" ht="12.9" customHeight="1" x14ac:dyDescent="0.2"/>
    <row r="783" ht="12.9" customHeight="1" x14ac:dyDescent="0.2"/>
    <row r="784" ht="12.9" customHeight="1" x14ac:dyDescent="0.2"/>
    <row r="785" ht="12.9" customHeight="1" x14ac:dyDescent="0.2"/>
    <row r="786" ht="12.9" customHeight="1" x14ac:dyDescent="0.2"/>
    <row r="787" ht="12.9" customHeight="1" x14ac:dyDescent="0.2"/>
    <row r="788" ht="12.9" customHeight="1" x14ac:dyDescent="0.2"/>
    <row r="789" ht="12.9" customHeight="1" x14ac:dyDescent="0.2"/>
    <row r="790" ht="12.9" customHeight="1" x14ac:dyDescent="0.2"/>
    <row r="791" ht="12.9" customHeight="1" x14ac:dyDescent="0.2"/>
    <row r="792" ht="12.9" customHeight="1" x14ac:dyDescent="0.2"/>
    <row r="793" ht="12.9" customHeight="1" x14ac:dyDescent="0.2"/>
    <row r="794" ht="12.9" customHeight="1" x14ac:dyDescent="0.2"/>
    <row r="795" ht="12.9" customHeight="1" x14ac:dyDescent="0.2"/>
    <row r="796" ht="12.9" customHeight="1" x14ac:dyDescent="0.2"/>
    <row r="797" ht="12.9" customHeight="1" x14ac:dyDescent="0.2"/>
    <row r="798" ht="12.9" customHeight="1" x14ac:dyDescent="0.2"/>
    <row r="799" ht="12.9" customHeight="1" x14ac:dyDescent="0.2"/>
    <row r="800" ht="12.9" customHeight="1" x14ac:dyDescent="0.2"/>
    <row r="801" ht="12.9" customHeight="1" x14ac:dyDescent="0.2"/>
    <row r="802" ht="12.9" customHeight="1" x14ac:dyDescent="0.2"/>
    <row r="803" ht="12.9" customHeight="1" x14ac:dyDescent="0.2"/>
    <row r="804" ht="12.9" customHeight="1" x14ac:dyDescent="0.2"/>
    <row r="805" ht="12.9" customHeight="1" x14ac:dyDescent="0.2"/>
    <row r="806" ht="12.9" customHeight="1" x14ac:dyDescent="0.2"/>
    <row r="807" ht="12.9" customHeight="1" x14ac:dyDescent="0.2"/>
    <row r="808" ht="12.9" customHeight="1" x14ac:dyDescent="0.2"/>
    <row r="809" ht="12.9" customHeight="1" x14ac:dyDescent="0.2"/>
    <row r="810" ht="12.9" customHeight="1" x14ac:dyDescent="0.2"/>
    <row r="811" ht="12.9" customHeight="1" x14ac:dyDescent="0.2"/>
    <row r="812" ht="12.9" customHeight="1" x14ac:dyDescent="0.2"/>
    <row r="813" ht="12.9" customHeight="1" x14ac:dyDescent="0.2"/>
    <row r="814" ht="12.9" customHeight="1" x14ac:dyDescent="0.2"/>
    <row r="815" ht="12.9" customHeight="1" x14ac:dyDescent="0.2"/>
    <row r="816" ht="12.9" customHeight="1" x14ac:dyDescent="0.2"/>
    <row r="817" ht="12.9" customHeight="1" x14ac:dyDescent="0.2"/>
    <row r="818" ht="12.9" customHeight="1" x14ac:dyDescent="0.2"/>
    <row r="819" ht="12.9" customHeight="1" x14ac:dyDescent="0.2"/>
    <row r="820" ht="12.9" customHeight="1" x14ac:dyDescent="0.2"/>
    <row r="821" ht="12.9" customHeight="1" x14ac:dyDescent="0.2"/>
    <row r="822" ht="12.9" customHeight="1" x14ac:dyDescent="0.2"/>
    <row r="823" ht="12.9" customHeight="1" x14ac:dyDescent="0.2"/>
    <row r="824" ht="12.9" customHeight="1" x14ac:dyDescent="0.2"/>
    <row r="825" ht="12.9" customHeight="1" x14ac:dyDescent="0.2"/>
    <row r="826" ht="12.9" customHeight="1" x14ac:dyDescent="0.2"/>
    <row r="827" ht="12.9" customHeight="1" x14ac:dyDescent="0.2"/>
    <row r="828" ht="12.9" customHeight="1" x14ac:dyDescent="0.2"/>
    <row r="829" ht="12.9" customHeight="1" x14ac:dyDescent="0.2"/>
    <row r="830" ht="12.9" customHeight="1" x14ac:dyDescent="0.2"/>
    <row r="831" ht="12.9" customHeight="1" x14ac:dyDescent="0.2"/>
    <row r="832" ht="12.9" customHeight="1" x14ac:dyDescent="0.2"/>
    <row r="833" ht="12.9" customHeight="1" x14ac:dyDescent="0.2"/>
    <row r="834" ht="12.9" customHeight="1" x14ac:dyDescent="0.2"/>
    <row r="835" ht="12.9" customHeight="1" x14ac:dyDescent="0.2"/>
    <row r="836" ht="12.9" customHeight="1" x14ac:dyDescent="0.2"/>
    <row r="837" ht="12.9" customHeight="1" x14ac:dyDescent="0.2"/>
    <row r="838" ht="12.9" customHeight="1" x14ac:dyDescent="0.2"/>
    <row r="839" ht="12.9" customHeight="1" x14ac:dyDescent="0.2"/>
    <row r="840" ht="12.9" customHeight="1" x14ac:dyDescent="0.2"/>
    <row r="841" ht="12.9" customHeight="1" x14ac:dyDescent="0.2"/>
    <row r="842" ht="12.9" customHeight="1" x14ac:dyDescent="0.2"/>
    <row r="843" ht="12.9" customHeight="1" x14ac:dyDescent="0.2"/>
    <row r="844" ht="12.9" customHeight="1" x14ac:dyDescent="0.2"/>
    <row r="845" ht="12.9" customHeight="1" x14ac:dyDescent="0.2"/>
    <row r="846" ht="12.9" customHeight="1" x14ac:dyDescent="0.2"/>
    <row r="847" ht="12.9" customHeight="1" x14ac:dyDescent="0.2"/>
    <row r="848" ht="12.9" customHeight="1" x14ac:dyDescent="0.2"/>
    <row r="849" ht="12.9" customHeight="1" x14ac:dyDescent="0.2"/>
    <row r="850" ht="12.9" customHeight="1" x14ac:dyDescent="0.2"/>
    <row r="851" ht="12.9" customHeight="1" x14ac:dyDescent="0.2"/>
    <row r="852" ht="12.9" customHeight="1" x14ac:dyDescent="0.2"/>
    <row r="853" ht="12.9" customHeight="1" x14ac:dyDescent="0.2"/>
    <row r="854" ht="12.9" customHeight="1" x14ac:dyDescent="0.2"/>
    <row r="855" ht="12.9" customHeight="1" x14ac:dyDescent="0.2"/>
    <row r="856" ht="12.9" customHeight="1" x14ac:dyDescent="0.2"/>
    <row r="857" ht="12.9" customHeight="1" x14ac:dyDescent="0.2"/>
    <row r="858" ht="12.9" customHeight="1" x14ac:dyDescent="0.2"/>
    <row r="859" ht="12.9" customHeight="1" x14ac:dyDescent="0.2"/>
    <row r="860" ht="12.9" customHeight="1" x14ac:dyDescent="0.2"/>
    <row r="861" ht="12.9" customHeight="1" x14ac:dyDescent="0.2"/>
    <row r="862" ht="12.9" customHeight="1" x14ac:dyDescent="0.2"/>
    <row r="863" ht="12.9" customHeight="1" x14ac:dyDescent="0.2"/>
    <row r="864" ht="12.9" customHeight="1" x14ac:dyDescent="0.2"/>
    <row r="865" ht="12.9" customHeight="1" x14ac:dyDescent="0.2"/>
    <row r="866" ht="12.9" customHeight="1" x14ac:dyDescent="0.2"/>
    <row r="867" ht="12.9" customHeight="1" x14ac:dyDescent="0.2"/>
    <row r="868" ht="12.9" customHeight="1" x14ac:dyDescent="0.2"/>
    <row r="869" ht="12.9" customHeight="1" x14ac:dyDescent="0.2"/>
    <row r="870" ht="12.9" customHeight="1" x14ac:dyDescent="0.2"/>
    <row r="871" ht="12.9" customHeight="1" x14ac:dyDescent="0.2"/>
    <row r="872" ht="12.9" customHeight="1" x14ac:dyDescent="0.2"/>
    <row r="873" ht="12.9" customHeight="1" x14ac:dyDescent="0.2"/>
    <row r="874" ht="12.9" customHeight="1" x14ac:dyDescent="0.2"/>
    <row r="875" ht="12.9" customHeight="1" x14ac:dyDescent="0.2"/>
    <row r="876" ht="12.9" customHeight="1" x14ac:dyDescent="0.2"/>
    <row r="877" ht="12.9" customHeight="1" x14ac:dyDescent="0.2"/>
    <row r="878" ht="12.9" customHeight="1" x14ac:dyDescent="0.2"/>
    <row r="879" ht="12.9" customHeight="1" x14ac:dyDescent="0.2"/>
    <row r="880" ht="12.9" customHeight="1" x14ac:dyDescent="0.2"/>
    <row r="881" ht="12.9" customHeight="1" x14ac:dyDescent="0.2"/>
    <row r="882" ht="12.9" customHeight="1" x14ac:dyDescent="0.2"/>
    <row r="883" ht="12.9" customHeight="1" x14ac:dyDescent="0.2"/>
    <row r="884" ht="12.9" customHeight="1" x14ac:dyDescent="0.2"/>
    <row r="885" ht="12.9" customHeight="1" x14ac:dyDescent="0.2"/>
    <row r="886" ht="12.9" customHeight="1" x14ac:dyDescent="0.2"/>
    <row r="887" ht="12.9" customHeight="1" x14ac:dyDescent="0.2"/>
    <row r="888" ht="12.9" customHeight="1" x14ac:dyDescent="0.2"/>
    <row r="889" ht="12.9" customHeight="1" x14ac:dyDescent="0.2"/>
    <row r="890" ht="12.9" customHeight="1" x14ac:dyDescent="0.2"/>
    <row r="891" ht="12.9" customHeight="1" x14ac:dyDescent="0.2"/>
    <row r="892" ht="12.9" customHeight="1" x14ac:dyDescent="0.2"/>
    <row r="893" ht="12.9" customHeight="1" x14ac:dyDescent="0.2"/>
    <row r="894" ht="12.9" customHeight="1" x14ac:dyDescent="0.2"/>
    <row r="895" ht="12.9" customHeight="1" x14ac:dyDescent="0.2"/>
    <row r="896" ht="12.9" customHeight="1" x14ac:dyDescent="0.2"/>
    <row r="897" ht="12.9" customHeight="1" x14ac:dyDescent="0.2"/>
    <row r="898" ht="12.9" customHeight="1" x14ac:dyDescent="0.2"/>
    <row r="899" ht="12.9" customHeight="1" x14ac:dyDescent="0.2"/>
    <row r="900" ht="12.9" customHeight="1" x14ac:dyDescent="0.2"/>
    <row r="901" ht="12.9" customHeight="1" x14ac:dyDescent="0.2"/>
    <row r="902" ht="12.9" customHeight="1" x14ac:dyDescent="0.2"/>
    <row r="903" ht="12.9" customHeight="1" x14ac:dyDescent="0.2"/>
    <row r="904" ht="12.9" customHeight="1" x14ac:dyDescent="0.2"/>
    <row r="905" ht="12.9" customHeight="1" x14ac:dyDescent="0.2"/>
    <row r="906" ht="12.9" customHeight="1" x14ac:dyDescent="0.2"/>
    <row r="907" ht="12.9" customHeight="1" x14ac:dyDescent="0.2"/>
    <row r="908" ht="12.9" customHeight="1" x14ac:dyDescent="0.2"/>
    <row r="909" ht="12.9" customHeight="1" x14ac:dyDescent="0.2"/>
    <row r="910" ht="12.9" customHeight="1" x14ac:dyDescent="0.2"/>
    <row r="911" ht="12.9" customHeight="1" x14ac:dyDescent="0.2"/>
    <row r="912" ht="12.9" customHeight="1" x14ac:dyDescent="0.2"/>
    <row r="913" ht="12.9" customHeight="1" x14ac:dyDescent="0.2"/>
    <row r="914" ht="12.9" customHeight="1" x14ac:dyDescent="0.2"/>
    <row r="915" ht="12.9" customHeight="1" x14ac:dyDescent="0.2"/>
    <row r="916" ht="12.9" customHeight="1" x14ac:dyDescent="0.2"/>
    <row r="917" ht="12.9" customHeight="1" x14ac:dyDescent="0.2"/>
    <row r="918" ht="12.9" customHeight="1" x14ac:dyDescent="0.2"/>
    <row r="919" ht="12.9" customHeight="1" x14ac:dyDescent="0.2"/>
    <row r="920" ht="12.9" customHeight="1" x14ac:dyDescent="0.2"/>
    <row r="921" ht="12.9" customHeight="1" x14ac:dyDescent="0.2"/>
    <row r="922" ht="12.9" customHeight="1" x14ac:dyDescent="0.2"/>
    <row r="923" ht="12.9" customHeight="1" x14ac:dyDescent="0.2"/>
    <row r="924" ht="12.9" customHeight="1" x14ac:dyDescent="0.2"/>
    <row r="925" ht="12.9" customHeight="1" x14ac:dyDescent="0.2"/>
    <row r="926" ht="12.9" customHeight="1" x14ac:dyDescent="0.2"/>
    <row r="927" ht="12.9" customHeight="1" x14ac:dyDescent="0.2"/>
    <row r="928" ht="12.9" customHeight="1" x14ac:dyDescent="0.2"/>
    <row r="929" ht="12.9" customHeight="1" x14ac:dyDescent="0.2"/>
    <row r="930" ht="12.9" customHeight="1" x14ac:dyDescent="0.2"/>
    <row r="931" ht="12.9" customHeight="1" x14ac:dyDescent="0.2"/>
    <row r="932" ht="12.9" customHeight="1" x14ac:dyDescent="0.2"/>
    <row r="933" ht="12.9" customHeight="1" x14ac:dyDescent="0.2"/>
    <row r="934" ht="12.9" customHeight="1" x14ac:dyDescent="0.2"/>
    <row r="935" ht="12.9" customHeight="1" x14ac:dyDescent="0.2"/>
    <row r="936" ht="12.9" customHeight="1" x14ac:dyDescent="0.2"/>
    <row r="937" ht="12.9" customHeight="1" x14ac:dyDescent="0.2"/>
    <row r="938" ht="12.9" customHeight="1" x14ac:dyDescent="0.2"/>
    <row r="939" ht="12.9" customHeight="1" x14ac:dyDescent="0.2"/>
    <row r="940" ht="12.9" customHeight="1" x14ac:dyDescent="0.2"/>
    <row r="941" ht="12.9" customHeight="1" x14ac:dyDescent="0.2"/>
    <row r="942" ht="12.9" customHeight="1" x14ac:dyDescent="0.2"/>
    <row r="943" ht="12.9" customHeight="1" x14ac:dyDescent="0.2"/>
    <row r="944" ht="12.9" customHeight="1" x14ac:dyDescent="0.2"/>
    <row r="945" ht="12.9" customHeight="1" x14ac:dyDescent="0.2"/>
    <row r="946" ht="12.9" customHeight="1" x14ac:dyDescent="0.2"/>
    <row r="947" ht="12.9" customHeight="1" x14ac:dyDescent="0.2"/>
    <row r="948" ht="12.9" customHeight="1" x14ac:dyDescent="0.2"/>
    <row r="949" ht="12.9" customHeight="1" x14ac:dyDescent="0.2"/>
    <row r="950" ht="12.9" customHeight="1" x14ac:dyDescent="0.2"/>
    <row r="951" ht="12.9" customHeight="1" x14ac:dyDescent="0.2"/>
    <row r="952" ht="12.9" customHeight="1" x14ac:dyDescent="0.2"/>
    <row r="953" ht="12.9" customHeight="1" x14ac:dyDescent="0.2"/>
    <row r="954" ht="12.9" customHeight="1" x14ac:dyDescent="0.2"/>
    <row r="955" ht="12.9" customHeight="1" x14ac:dyDescent="0.2"/>
    <row r="956" ht="12.9" customHeight="1" x14ac:dyDescent="0.2"/>
    <row r="957" ht="12.9" customHeight="1" x14ac:dyDescent="0.2"/>
    <row r="958" ht="12.9" customHeight="1" x14ac:dyDescent="0.2"/>
    <row r="959" ht="12.9" customHeight="1" x14ac:dyDescent="0.2"/>
    <row r="960" ht="12.9" customHeight="1" x14ac:dyDescent="0.2"/>
    <row r="961" ht="12.9" customHeight="1" x14ac:dyDescent="0.2"/>
    <row r="962" ht="12.9" customHeight="1" x14ac:dyDescent="0.2"/>
    <row r="963" ht="12.9" customHeight="1" x14ac:dyDescent="0.2"/>
    <row r="964" ht="12.9" customHeight="1" x14ac:dyDescent="0.2"/>
    <row r="965" ht="12.9" customHeight="1" x14ac:dyDescent="0.2"/>
    <row r="966" ht="12.9" customHeight="1" x14ac:dyDescent="0.2"/>
    <row r="967" ht="12.9" customHeight="1" x14ac:dyDescent="0.2"/>
    <row r="968" ht="12.9" customHeight="1" x14ac:dyDescent="0.2"/>
    <row r="969" ht="12.9" customHeight="1" x14ac:dyDescent="0.2"/>
    <row r="970" ht="12.9" customHeight="1" x14ac:dyDescent="0.2"/>
    <row r="971" ht="12.9" customHeight="1" x14ac:dyDescent="0.2"/>
    <row r="972" ht="12.9" customHeight="1" x14ac:dyDescent="0.2"/>
    <row r="973" ht="12.9" customHeight="1" x14ac:dyDescent="0.2"/>
    <row r="974" ht="12.9" customHeight="1" x14ac:dyDescent="0.2"/>
    <row r="975" ht="12.9" customHeight="1" x14ac:dyDescent="0.2"/>
    <row r="976" ht="12.9" customHeight="1" x14ac:dyDescent="0.2"/>
    <row r="977" ht="12.9" customHeight="1" x14ac:dyDescent="0.2"/>
    <row r="978" ht="12.9" customHeight="1" x14ac:dyDescent="0.2"/>
    <row r="979" ht="12.9" customHeight="1" x14ac:dyDescent="0.2"/>
    <row r="980" ht="12.9" customHeight="1" x14ac:dyDescent="0.2"/>
    <row r="981" ht="12.9" customHeight="1" x14ac:dyDescent="0.2"/>
    <row r="982" ht="12.9" customHeight="1" x14ac:dyDescent="0.2"/>
    <row r="983" ht="12.9" customHeight="1" x14ac:dyDescent="0.2"/>
    <row r="984" ht="12.9" customHeight="1" x14ac:dyDescent="0.2"/>
    <row r="985" ht="12.9" customHeight="1" x14ac:dyDescent="0.2"/>
    <row r="986" ht="12.9" customHeight="1" x14ac:dyDescent="0.2"/>
    <row r="987" ht="12.9" customHeight="1" x14ac:dyDescent="0.2"/>
    <row r="988" ht="12.9" customHeight="1" x14ac:dyDescent="0.2"/>
    <row r="989" ht="12.9" customHeight="1" x14ac:dyDescent="0.2"/>
    <row r="990" ht="12.9" customHeight="1" x14ac:dyDescent="0.2"/>
    <row r="991" ht="12.9" customHeight="1" x14ac:dyDescent="0.2"/>
    <row r="992" ht="12.9" customHeight="1" x14ac:dyDescent="0.2"/>
    <row r="993" ht="12.9" customHeight="1" x14ac:dyDescent="0.2"/>
    <row r="994" ht="12.9" customHeight="1" x14ac:dyDescent="0.2"/>
    <row r="995" ht="12.9" customHeight="1" x14ac:dyDescent="0.2"/>
    <row r="996" ht="12.9" customHeight="1" x14ac:dyDescent="0.2"/>
    <row r="997" ht="12.9" customHeight="1" x14ac:dyDescent="0.2"/>
    <row r="998" ht="12.9" customHeight="1" x14ac:dyDescent="0.2"/>
    <row r="999" ht="12.9" customHeight="1" x14ac:dyDescent="0.2"/>
    <row r="1000" ht="12.9" customHeight="1" x14ac:dyDescent="0.2"/>
    <row r="1001" ht="12.9" customHeight="1" x14ac:dyDescent="0.2"/>
    <row r="1002" ht="12.9" customHeight="1" x14ac:dyDescent="0.2"/>
    <row r="1003" ht="12.9" customHeight="1" x14ac:dyDescent="0.2"/>
    <row r="1004" ht="12.9" customHeight="1" x14ac:dyDescent="0.2"/>
    <row r="1005" ht="12.9" customHeight="1" x14ac:dyDescent="0.2"/>
    <row r="1006" ht="12.9" customHeight="1" x14ac:dyDescent="0.2"/>
    <row r="1007" ht="12.9" customHeight="1" x14ac:dyDescent="0.2"/>
    <row r="1008" ht="12.9" customHeight="1" x14ac:dyDescent="0.2"/>
    <row r="1009" ht="12.9" customHeight="1" x14ac:dyDescent="0.2"/>
    <row r="1010" ht="12.9" customHeight="1" x14ac:dyDescent="0.2"/>
    <row r="1011" ht="12.9" customHeight="1" x14ac:dyDescent="0.2"/>
    <row r="1012" ht="12.9" customHeight="1" x14ac:dyDescent="0.2"/>
    <row r="1013" ht="12.9" customHeight="1" x14ac:dyDescent="0.2"/>
    <row r="1014" ht="12.9" customHeight="1" x14ac:dyDescent="0.2"/>
    <row r="1015" ht="12.9" customHeight="1" x14ac:dyDescent="0.2"/>
    <row r="1016" ht="12.9" customHeight="1" x14ac:dyDescent="0.2"/>
    <row r="1017" ht="12.9" customHeight="1" x14ac:dyDescent="0.2"/>
    <row r="1018" ht="12.9" customHeight="1" x14ac:dyDescent="0.2"/>
    <row r="1019" ht="12.9" customHeight="1" x14ac:dyDescent="0.2"/>
    <row r="1020" ht="12.9" customHeight="1" x14ac:dyDescent="0.2"/>
    <row r="1021" ht="12.9" customHeight="1" x14ac:dyDescent="0.2"/>
    <row r="1022" ht="12.9" customHeight="1" x14ac:dyDescent="0.2"/>
    <row r="1023" ht="12.9" customHeight="1" x14ac:dyDescent="0.2"/>
    <row r="1024" ht="12.9" customHeight="1" x14ac:dyDescent="0.2"/>
    <row r="1025" ht="12.9" customHeight="1" x14ac:dyDescent="0.2"/>
    <row r="1026" ht="12.9" customHeight="1" x14ac:dyDescent="0.2"/>
    <row r="1027" ht="12.9" customHeight="1" x14ac:dyDescent="0.2"/>
    <row r="1028" ht="12.9" customHeight="1" x14ac:dyDescent="0.2"/>
    <row r="1029" ht="12.9" customHeight="1" x14ac:dyDescent="0.2"/>
    <row r="1030" ht="12.9" customHeight="1" x14ac:dyDescent="0.2"/>
    <row r="1031" ht="12.9" customHeight="1" x14ac:dyDescent="0.2"/>
    <row r="1032" ht="12.9" customHeight="1" x14ac:dyDescent="0.2"/>
    <row r="1033" ht="12.9" customHeight="1" x14ac:dyDescent="0.2"/>
    <row r="1034" ht="12.9" customHeight="1" x14ac:dyDescent="0.2"/>
    <row r="1035" ht="12.9" customHeight="1" x14ac:dyDescent="0.2"/>
    <row r="1036" ht="12.9" customHeight="1" x14ac:dyDescent="0.2"/>
    <row r="1037" ht="12.9" customHeight="1" x14ac:dyDescent="0.2"/>
    <row r="1038" ht="12.9" customHeight="1" x14ac:dyDescent="0.2"/>
    <row r="1039" ht="12.9" customHeight="1" x14ac:dyDescent="0.2"/>
    <row r="1040" ht="12.9" customHeight="1" x14ac:dyDescent="0.2"/>
    <row r="1041" ht="12.9" customHeight="1" x14ac:dyDescent="0.2"/>
    <row r="1042" ht="12.9" customHeight="1" x14ac:dyDescent="0.2"/>
    <row r="1043" ht="12.9" customHeight="1" x14ac:dyDescent="0.2"/>
    <row r="1044" ht="12.9" customHeight="1" x14ac:dyDescent="0.2"/>
    <row r="1045" ht="12.9" customHeight="1" x14ac:dyDescent="0.2"/>
    <row r="1046" ht="12.9" customHeight="1" x14ac:dyDescent="0.2"/>
    <row r="1047" ht="12.9" customHeight="1" x14ac:dyDescent="0.2"/>
    <row r="1048" ht="12.9" customHeight="1" x14ac:dyDescent="0.2"/>
    <row r="1049" ht="12.9" customHeight="1" x14ac:dyDescent="0.2"/>
    <row r="1050" ht="12.9" customHeight="1" x14ac:dyDescent="0.2"/>
    <row r="1051" ht="12.9" customHeight="1" x14ac:dyDescent="0.2"/>
    <row r="1052" ht="12.9" customHeight="1" x14ac:dyDescent="0.2"/>
    <row r="1053" ht="12.9" customHeight="1" x14ac:dyDescent="0.2"/>
    <row r="1054" ht="12.9" customHeight="1" x14ac:dyDescent="0.2"/>
    <row r="1055" ht="12.9" customHeight="1" x14ac:dyDescent="0.2"/>
    <row r="1056" ht="12.9" customHeight="1" x14ac:dyDescent="0.2"/>
    <row r="1057" ht="12.9" customHeight="1" x14ac:dyDescent="0.2"/>
    <row r="1058" ht="12.9" customHeight="1" x14ac:dyDescent="0.2"/>
    <row r="1059" ht="12.9" customHeight="1" x14ac:dyDescent="0.2"/>
    <row r="1060" ht="12.9" customHeight="1" x14ac:dyDescent="0.2"/>
    <row r="1061" ht="12.9" customHeight="1" x14ac:dyDescent="0.2"/>
    <row r="1062" ht="12.9" customHeight="1" x14ac:dyDescent="0.2"/>
    <row r="1063" ht="12.9" customHeight="1" x14ac:dyDescent="0.2"/>
    <row r="1064" ht="12.9" customHeight="1" x14ac:dyDescent="0.2"/>
    <row r="1065" ht="12.9" customHeight="1" x14ac:dyDescent="0.2"/>
    <row r="1066" ht="12.9" customHeight="1" x14ac:dyDescent="0.2"/>
    <row r="1067" ht="12.9" customHeight="1" x14ac:dyDescent="0.2"/>
    <row r="1068" ht="12.9" customHeight="1" x14ac:dyDescent="0.2"/>
    <row r="1069" ht="12.9" customHeight="1" x14ac:dyDescent="0.2"/>
    <row r="1070" ht="12.9" customHeight="1" x14ac:dyDescent="0.2"/>
    <row r="1071" ht="12.9" customHeight="1" x14ac:dyDescent="0.2"/>
    <row r="1072" ht="12.9" customHeight="1" x14ac:dyDescent="0.2"/>
    <row r="1073" ht="12.9" customHeight="1" x14ac:dyDescent="0.2"/>
    <row r="1074" ht="12.9" customHeight="1" x14ac:dyDescent="0.2"/>
    <row r="1075" ht="12.9" customHeight="1" x14ac:dyDescent="0.2"/>
    <row r="1076" ht="12.9" customHeight="1" x14ac:dyDescent="0.2"/>
    <row r="1077" ht="12.9" customHeight="1" x14ac:dyDescent="0.2"/>
    <row r="1078" ht="12.9" customHeight="1" x14ac:dyDescent="0.2"/>
    <row r="1079" ht="12.9" customHeight="1" x14ac:dyDescent="0.2"/>
    <row r="1080" ht="12.9" customHeight="1" x14ac:dyDescent="0.2"/>
    <row r="1081" ht="12.9" customHeight="1" x14ac:dyDescent="0.2"/>
    <row r="1082" ht="12.9" customHeight="1" x14ac:dyDescent="0.2"/>
    <row r="1083" ht="12.9" customHeight="1" x14ac:dyDescent="0.2"/>
    <row r="1084" ht="12.9" customHeight="1" x14ac:dyDescent="0.2"/>
    <row r="1085" ht="12.9" customHeight="1" x14ac:dyDescent="0.2"/>
    <row r="1086" ht="12.9" customHeight="1" x14ac:dyDescent="0.2"/>
    <row r="1087" ht="12.9" customHeight="1" x14ac:dyDescent="0.2"/>
    <row r="1088" ht="12.9" customHeight="1" x14ac:dyDescent="0.2"/>
    <row r="1089" ht="12.9" customHeight="1" x14ac:dyDescent="0.2"/>
    <row r="1090" ht="12.9" customHeight="1" x14ac:dyDescent="0.2"/>
    <row r="1091" ht="12.9" customHeight="1" x14ac:dyDescent="0.2"/>
    <row r="1092" ht="12.9" customHeight="1" x14ac:dyDescent="0.2"/>
    <row r="1093" ht="12.9" customHeight="1" x14ac:dyDescent="0.2"/>
    <row r="1094" ht="12.9" customHeight="1" x14ac:dyDescent="0.2"/>
    <row r="1095" ht="12.9" customHeight="1" x14ac:dyDescent="0.2"/>
    <row r="1096" ht="12.9" customHeight="1" x14ac:dyDescent="0.2"/>
    <row r="1097" ht="12.9" customHeight="1" x14ac:dyDescent="0.2"/>
    <row r="1098" ht="12.9" customHeight="1" x14ac:dyDescent="0.2"/>
    <row r="1099" ht="12.9" customHeight="1" x14ac:dyDescent="0.2"/>
    <row r="1100" ht="12.9" customHeight="1" x14ac:dyDescent="0.2"/>
    <row r="1101" ht="12.9" customHeight="1" x14ac:dyDescent="0.2"/>
    <row r="1102" ht="12.9" customHeight="1" x14ac:dyDescent="0.2"/>
    <row r="1103" ht="12.9" customHeight="1" x14ac:dyDescent="0.2"/>
    <row r="1104" ht="12.9" customHeight="1" x14ac:dyDescent="0.2"/>
    <row r="1105" ht="12.9" customHeight="1" x14ac:dyDescent="0.2"/>
    <row r="1106" ht="12.9" customHeight="1" x14ac:dyDescent="0.2"/>
    <row r="1107" ht="12.9" customHeight="1" x14ac:dyDescent="0.2"/>
    <row r="1108" ht="12.9" customHeight="1" x14ac:dyDescent="0.2"/>
    <row r="1109" ht="12.9" customHeight="1" x14ac:dyDescent="0.2"/>
    <row r="1110" ht="12.9" customHeight="1" x14ac:dyDescent="0.2"/>
    <row r="1111" ht="12.9" customHeight="1" x14ac:dyDescent="0.2"/>
    <row r="1112" ht="12.9" customHeight="1" x14ac:dyDescent="0.2"/>
    <row r="1113" ht="12.9" customHeight="1" x14ac:dyDescent="0.2"/>
    <row r="1114" ht="12.9" customHeight="1" x14ac:dyDescent="0.2"/>
    <row r="1115" ht="12.9" customHeight="1" x14ac:dyDescent="0.2"/>
    <row r="1116" ht="12.9" customHeight="1" x14ac:dyDescent="0.2"/>
    <row r="1117" ht="12.9" customHeight="1" x14ac:dyDescent="0.2"/>
    <row r="1118" ht="12.9" customHeight="1" x14ac:dyDescent="0.2"/>
    <row r="1119" ht="12.9" customHeight="1" x14ac:dyDescent="0.2"/>
    <row r="1120" ht="12.9" customHeight="1" x14ac:dyDescent="0.2"/>
    <row r="1121" ht="12.9" customHeight="1" x14ac:dyDescent="0.2"/>
    <row r="1122" ht="12.9" customHeight="1" x14ac:dyDescent="0.2"/>
    <row r="1123" ht="12.9" customHeight="1" x14ac:dyDescent="0.2"/>
    <row r="1124" ht="12.9" customHeight="1" x14ac:dyDescent="0.2"/>
    <row r="1125" ht="12.9" customHeight="1" x14ac:dyDescent="0.2"/>
    <row r="1126" ht="12.9" customHeight="1" x14ac:dyDescent="0.2"/>
    <row r="1127" ht="12.9" customHeight="1" x14ac:dyDescent="0.2"/>
    <row r="1128" ht="12.9" customHeight="1" x14ac:dyDescent="0.2"/>
    <row r="1129" ht="12.9" customHeight="1" x14ac:dyDescent="0.2"/>
    <row r="1130" ht="12.9" customHeight="1" x14ac:dyDescent="0.2"/>
    <row r="1131" ht="12.9" customHeight="1" x14ac:dyDescent="0.2"/>
    <row r="1132" ht="12.9" customHeight="1" x14ac:dyDescent="0.2"/>
    <row r="1133" ht="12.9" customHeight="1" x14ac:dyDescent="0.2"/>
    <row r="1134" ht="12.9" customHeight="1" x14ac:dyDescent="0.2"/>
    <row r="1135" ht="12.9" customHeight="1" x14ac:dyDescent="0.2"/>
    <row r="1136" ht="12.9" customHeight="1" x14ac:dyDescent="0.2"/>
    <row r="1137" ht="12.9" customHeight="1" x14ac:dyDescent="0.2"/>
    <row r="1138" ht="12.9" customHeight="1" x14ac:dyDescent="0.2"/>
    <row r="1139" ht="12.9" customHeight="1" x14ac:dyDescent="0.2"/>
    <row r="1140" ht="12.9" customHeight="1" x14ac:dyDescent="0.2"/>
    <row r="1141" ht="12.9" customHeight="1" x14ac:dyDescent="0.2"/>
    <row r="1142" ht="12.9" customHeight="1" x14ac:dyDescent="0.2"/>
    <row r="1143" ht="12.9" customHeight="1" x14ac:dyDescent="0.2"/>
    <row r="1144" ht="12.9" customHeight="1" x14ac:dyDescent="0.2"/>
    <row r="1145" ht="12.9" customHeight="1" x14ac:dyDescent="0.2"/>
    <row r="1146" ht="12.9" customHeight="1" x14ac:dyDescent="0.2"/>
    <row r="1147" ht="12.9" customHeight="1" x14ac:dyDescent="0.2"/>
    <row r="1148" ht="12.9" customHeight="1" x14ac:dyDescent="0.2"/>
    <row r="1149" ht="12.9" customHeight="1" x14ac:dyDescent="0.2"/>
    <row r="1150" ht="12.9" customHeight="1" x14ac:dyDescent="0.2"/>
    <row r="1151" ht="12.9" customHeight="1" x14ac:dyDescent="0.2"/>
    <row r="1152" ht="12.9" customHeight="1" x14ac:dyDescent="0.2"/>
    <row r="1153" ht="12.9" customHeight="1" x14ac:dyDescent="0.2"/>
    <row r="1154" ht="12.9" customHeight="1" x14ac:dyDescent="0.2"/>
    <row r="1155" ht="12.9" customHeight="1" x14ac:dyDescent="0.2"/>
    <row r="1156" ht="12.9" customHeight="1" x14ac:dyDescent="0.2"/>
    <row r="1157" ht="12.9" customHeight="1" x14ac:dyDescent="0.2"/>
    <row r="1158" ht="12.9" customHeight="1" x14ac:dyDescent="0.2"/>
    <row r="1159" ht="12.9" customHeight="1" x14ac:dyDescent="0.2"/>
    <row r="1160" ht="12.9" customHeight="1" x14ac:dyDescent="0.2"/>
    <row r="1161" ht="12.9" customHeight="1" x14ac:dyDescent="0.2"/>
    <row r="1162" ht="12.9" customHeight="1" x14ac:dyDescent="0.2"/>
    <row r="1163" ht="12.9" customHeight="1" x14ac:dyDescent="0.2"/>
    <row r="1164" ht="12.9" customHeight="1" x14ac:dyDescent="0.2"/>
    <row r="1165" ht="12.9" customHeight="1" x14ac:dyDescent="0.2"/>
    <row r="1166" ht="12.9" customHeight="1" x14ac:dyDescent="0.2"/>
    <row r="1167" ht="12.9" customHeight="1" x14ac:dyDescent="0.2"/>
    <row r="1168" ht="12.9" customHeight="1" x14ac:dyDescent="0.2"/>
    <row r="1169" ht="12.9" customHeight="1" x14ac:dyDescent="0.2"/>
    <row r="1170" ht="12.9" customHeight="1" x14ac:dyDescent="0.2"/>
    <row r="1171" ht="12.9" customHeight="1" x14ac:dyDescent="0.2"/>
    <row r="1172" ht="12.9" customHeight="1" x14ac:dyDescent="0.2"/>
    <row r="1173" ht="12.9" customHeight="1" x14ac:dyDescent="0.2"/>
    <row r="1174" ht="12.9" customHeight="1" x14ac:dyDescent="0.2"/>
    <row r="1175" ht="12.9" customHeight="1" x14ac:dyDescent="0.2"/>
    <row r="1176" ht="12.9" customHeight="1" x14ac:dyDescent="0.2"/>
    <row r="1177" ht="12.9" customHeight="1" x14ac:dyDescent="0.2"/>
    <row r="1178" ht="12.9" customHeight="1" x14ac:dyDescent="0.2"/>
    <row r="1179" ht="12.9" customHeight="1" x14ac:dyDescent="0.2"/>
    <row r="1180" ht="12.9" customHeight="1" x14ac:dyDescent="0.2"/>
    <row r="1181" ht="12.9" customHeight="1" x14ac:dyDescent="0.2"/>
    <row r="1182" ht="12.9" customHeight="1" x14ac:dyDescent="0.2"/>
    <row r="1183" ht="12.9" customHeight="1" x14ac:dyDescent="0.2"/>
    <row r="1184" ht="12.9" customHeight="1" x14ac:dyDescent="0.2"/>
    <row r="1185" ht="12.9" customHeight="1" x14ac:dyDescent="0.2"/>
    <row r="1186" ht="12.9" customHeight="1" x14ac:dyDescent="0.2"/>
    <row r="1187" ht="12.9" customHeight="1" x14ac:dyDescent="0.2"/>
    <row r="1188" ht="12.9" customHeight="1" x14ac:dyDescent="0.2"/>
    <row r="1189" ht="12.9" customHeight="1" x14ac:dyDescent="0.2"/>
    <row r="1190" ht="12.9" customHeight="1" x14ac:dyDescent="0.2"/>
    <row r="1191" ht="12.9" customHeight="1" x14ac:dyDescent="0.2"/>
    <row r="1192" ht="12.9" customHeight="1" x14ac:dyDescent="0.2"/>
    <row r="1193" ht="12.9" customHeight="1" x14ac:dyDescent="0.2"/>
    <row r="1194" ht="12.9" customHeight="1" x14ac:dyDescent="0.2"/>
    <row r="1195" ht="12.9" customHeight="1" x14ac:dyDescent="0.2"/>
    <row r="1196" ht="12.9" customHeight="1" x14ac:dyDescent="0.2"/>
    <row r="1197" ht="12.9" customHeight="1" x14ac:dyDescent="0.2"/>
    <row r="1198" ht="12.9" customHeight="1" x14ac:dyDescent="0.2"/>
    <row r="1199" ht="12.9" customHeight="1" x14ac:dyDescent="0.2"/>
    <row r="1200" ht="12.9" customHeight="1" x14ac:dyDescent="0.2"/>
    <row r="1201" ht="12.9" customHeight="1" x14ac:dyDescent="0.2"/>
    <row r="1202" ht="12.9" customHeight="1" x14ac:dyDescent="0.2"/>
    <row r="1203" ht="12.9" customHeight="1" x14ac:dyDescent="0.2"/>
    <row r="1204" ht="12.9" customHeight="1" x14ac:dyDescent="0.2"/>
    <row r="1205" ht="12.9" customHeight="1" x14ac:dyDescent="0.2"/>
    <row r="1206" ht="12.9" customHeight="1" x14ac:dyDescent="0.2"/>
    <row r="1207" ht="12.9" customHeight="1" x14ac:dyDescent="0.2"/>
    <row r="1208" ht="12.9" customHeight="1" x14ac:dyDescent="0.2"/>
    <row r="1209" ht="12.9" customHeight="1" x14ac:dyDescent="0.2"/>
    <row r="1210" ht="12.9" customHeight="1" x14ac:dyDescent="0.2"/>
    <row r="1211" ht="12.9" customHeight="1" x14ac:dyDescent="0.2"/>
    <row r="1212" ht="12.9" customHeight="1" x14ac:dyDescent="0.2"/>
    <row r="1213" ht="12.9" customHeight="1" x14ac:dyDescent="0.2"/>
    <row r="1214" ht="12.9" customHeight="1" x14ac:dyDescent="0.2"/>
    <row r="1215" ht="12.9" customHeight="1" x14ac:dyDescent="0.2"/>
    <row r="1216" ht="12.9" customHeight="1" x14ac:dyDescent="0.2"/>
    <row r="1217" ht="12.9" customHeight="1" x14ac:dyDescent="0.2"/>
    <row r="1218" ht="12.9" customHeight="1" x14ac:dyDescent="0.2"/>
    <row r="1219" ht="12.9" customHeight="1" x14ac:dyDescent="0.2"/>
    <row r="1220" ht="12.9" customHeight="1" x14ac:dyDescent="0.2"/>
    <row r="1221" ht="12.9" customHeight="1" x14ac:dyDescent="0.2"/>
    <row r="1222" ht="12.9" customHeight="1" x14ac:dyDescent="0.2"/>
    <row r="1223" ht="12.9" customHeight="1" x14ac:dyDescent="0.2"/>
    <row r="1224" ht="12.9" customHeight="1" x14ac:dyDescent="0.2"/>
    <row r="1225" ht="12.9" customHeight="1" x14ac:dyDescent="0.2"/>
    <row r="1226" ht="12.9" customHeight="1" x14ac:dyDescent="0.2"/>
    <row r="1227" ht="12.9" customHeight="1" x14ac:dyDescent="0.2"/>
    <row r="1228" ht="12.9" customHeight="1" x14ac:dyDescent="0.2"/>
    <row r="1229" ht="12.9" customHeight="1" x14ac:dyDescent="0.2"/>
    <row r="1230" ht="12.9" customHeight="1" x14ac:dyDescent="0.2"/>
    <row r="1231" ht="12.9" customHeight="1" x14ac:dyDescent="0.2"/>
    <row r="1232" ht="12.9" customHeight="1" x14ac:dyDescent="0.2"/>
    <row r="1233" ht="12.9" customHeight="1" x14ac:dyDescent="0.2"/>
    <row r="1234" ht="12.9" customHeight="1" x14ac:dyDescent="0.2"/>
    <row r="1235" ht="12.9" customHeight="1" x14ac:dyDescent="0.2"/>
    <row r="1236" ht="12.9" customHeight="1" x14ac:dyDescent="0.2"/>
    <row r="1237" ht="12.9" customHeight="1" x14ac:dyDescent="0.2"/>
    <row r="1238" ht="12.9" customHeight="1" x14ac:dyDescent="0.2"/>
    <row r="1239" ht="12.9" customHeight="1" x14ac:dyDescent="0.2"/>
    <row r="1240" ht="12.9" customHeight="1" x14ac:dyDescent="0.2"/>
    <row r="1241" ht="12.9" customHeight="1" x14ac:dyDescent="0.2"/>
    <row r="1242" ht="12.9" customHeight="1" x14ac:dyDescent="0.2"/>
    <row r="1243" ht="12.9" customHeight="1" x14ac:dyDescent="0.2"/>
    <row r="1244" ht="12.9" customHeight="1" x14ac:dyDescent="0.2"/>
    <row r="1245" ht="12.9" customHeight="1" x14ac:dyDescent="0.2"/>
    <row r="1246" ht="12.9" customHeight="1" x14ac:dyDescent="0.2"/>
    <row r="1247" ht="12.9" customHeight="1" x14ac:dyDescent="0.2"/>
    <row r="1248" ht="12.9" customHeight="1" x14ac:dyDescent="0.2"/>
    <row r="1249" ht="12.9" customHeight="1" x14ac:dyDescent="0.2"/>
    <row r="1250" ht="12.9" customHeight="1" x14ac:dyDescent="0.2"/>
    <row r="1251" ht="12.9" customHeight="1" x14ac:dyDescent="0.2"/>
    <row r="1252" ht="12.9" customHeight="1" x14ac:dyDescent="0.2"/>
    <row r="1253" ht="12.9" customHeight="1" x14ac:dyDescent="0.2"/>
    <row r="1254" ht="12.9" customHeight="1" x14ac:dyDescent="0.2"/>
    <row r="1255" ht="12.9" customHeight="1" x14ac:dyDescent="0.2"/>
    <row r="1256" ht="12.9" customHeight="1" x14ac:dyDescent="0.2"/>
    <row r="1257" ht="12.9" customHeight="1" x14ac:dyDescent="0.2"/>
    <row r="1258" ht="12.9" customHeight="1" x14ac:dyDescent="0.2"/>
    <row r="1259" ht="12.9" customHeight="1" x14ac:dyDescent="0.2"/>
    <row r="1260" ht="12.9" customHeight="1" x14ac:dyDescent="0.2"/>
    <row r="1261" ht="12.9" customHeight="1" x14ac:dyDescent="0.2"/>
    <row r="1262" ht="12.9" customHeight="1" x14ac:dyDescent="0.2"/>
    <row r="1263" ht="12.9" customHeight="1" x14ac:dyDescent="0.2"/>
    <row r="1264" ht="12.9" customHeight="1" x14ac:dyDescent="0.2"/>
    <row r="1265" ht="12.9" customHeight="1" x14ac:dyDescent="0.2"/>
    <row r="1266" ht="12.9" customHeight="1" x14ac:dyDescent="0.2"/>
    <row r="1267" ht="12.9" customHeight="1" x14ac:dyDescent="0.2"/>
    <row r="1268" ht="12.9" customHeight="1" x14ac:dyDescent="0.2"/>
    <row r="1269" ht="12.9" customHeight="1" x14ac:dyDescent="0.2"/>
    <row r="1270" ht="12.9" customHeight="1" x14ac:dyDescent="0.2"/>
    <row r="1271" ht="12.9" customHeight="1" x14ac:dyDescent="0.2"/>
    <row r="1272" ht="12.9" customHeight="1" x14ac:dyDescent="0.2"/>
    <row r="1273" ht="12.9" customHeight="1" x14ac:dyDescent="0.2"/>
    <row r="1274" ht="12.9" customHeight="1" x14ac:dyDescent="0.2"/>
    <row r="1275" ht="12.9" customHeight="1" x14ac:dyDescent="0.2"/>
    <row r="1276" ht="12.9" customHeight="1" x14ac:dyDescent="0.2"/>
    <row r="1277" ht="12.9" customHeight="1" x14ac:dyDescent="0.2"/>
    <row r="1278" ht="12.9" customHeight="1" x14ac:dyDescent="0.2"/>
    <row r="1279" ht="12.9" customHeight="1" x14ac:dyDescent="0.2"/>
    <row r="1280" ht="12.9" customHeight="1" x14ac:dyDescent="0.2"/>
    <row r="1281" ht="12.9" customHeight="1" x14ac:dyDescent="0.2"/>
    <row r="1282" ht="12.9" customHeight="1" x14ac:dyDescent="0.2"/>
    <row r="1283" ht="12.9" customHeight="1" x14ac:dyDescent="0.2"/>
    <row r="1284" ht="12.9" customHeight="1" x14ac:dyDescent="0.2"/>
    <row r="1285" ht="12.9" customHeight="1" x14ac:dyDescent="0.2"/>
    <row r="1286" ht="12.9" customHeight="1" x14ac:dyDescent="0.2"/>
    <row r="1287" ht="12.9" customHeight="1" x14ac:dyDescent="0.2"/>
    <row r="1288" ht="12.9" customHeight="1" x14ac:dyDescent="0.2"/>
    <row r="1289" ht="12.9" customHeight="1" x14ac:dyDescent="0.2"/>
    <row r="1290" ht="12.9" customHeight="1" x14ac:dyDescent="0.2"/>
    <row r="1291" ht="12.9" customHeight="1" x14ac:dyDescent="0.2"/>
    <row r="1292" ht="12.9" customHeight="1" x14ac:dyDescent="0.2"/>
    <row r="1293" ht="12.9" customHeight="1" x14ac:dyDescent="0.2"/>
    <row r="1294" ht="12.9" customHeight="1" x14ac:dyDescent="0.2"/>
    <row r="1295" ht="12.9" customHeight="1" x14ac:dyDescent="0.2"/>
    <row r="1296" ht="12.9" customHeight="1" x14ac:dyDescent="0.2"/>
    <row r="1297" ht="12.9" customHeight="1" x14ac:dyDescent="0.2"/>
    <row r="1298" ht="12.9" customHeight="1" x14ac:dyDescent="0.2"/>
    <row r="1299" ht="12.9" customHeight="1" x14ac:dyDescent="0.2"/>
    <row r="1300" ht="12.9" customHeight="1" x14ac:dyDescent="0.2"/>
    <row r="1301" ht="12.9" customHeight="1" x14ac:dyDescent="0.2"/>
    <row r="1302" ht="12.9" customHeight="1" x14ac:dyDescent="0.2"/>
    <row r="1303" ht="12.9" customHeight="1" x14ac:dyDescent="0.2"/>
    <row r="1304" ht="12.9" customHeight="1" x14ac:dyDescent="0.2"/>
    <row r="1305" ht="12.9" customHeight="1" x14ac:dyDescent="0.2"/>
    <row r="1306" ht="12.9" customHeight="1" x14ac:dyDescent="0.2"/>
    <row r="1307" ht="12.9" customHeight="1" x14ac:dyDescent="0.2"/>
    <row r="1308" ht="12.9" customHeight="1" x14ac:dyDescent="0.2"/>
    <row r="1309" ht="12.9" customHeight="1" x14ac:dyDescent="0.2"/>
    <row r="1310" ht="12.9" customHeight="1" x14ac:dyDescent="0.2"/>
    <row r="1311" ht="12.9" customHeight="1" x14ac:dyDescent="0.2"/>
    <row r="1312" ht="12.9" customHeight="1" x14ac:dyDescent="0.2"/>
    <row r="1313" ht="12.9" customHeight="1" x14ac:dyDescent="0.2"/>
    <row r="1314" ht="12.9" customHeight="1" x14ac:dyDescent="0.2"/>
    <row r="1315" ht="12.9" customHeight="1" x14ac:dyDescent="0.2"/>
    <row r="1316" ht="12.9" customHeight="1" x14ac:dyDescent="0.2"/>
    <row r="1317" ht="12.9" customHeight="1" x14ac:dyDescent="0.2"/>
    <row r="1318" ht="12.9" customHeight="1" x14ac:dyDescent="0.2"/>
    <row r="1319" ht="12.9" customHeight="1" x14ac:dyDescent="0.2"/>
    <row r="1320" ht="12.9" customHeight="1" x14ac:dyDescent="0.2"/>
    <row r="1321" ht="12.9" customHeight="1" x14ac:dyDescent="0.2"/>
    <row r="1322" ht="12.9" customHeight="1" x14ac:dyDescent="0.2"/>
    <row r="1323" ht="12.9" customHeight="1" x14ac:dyDescent="0.2"/>
    <row r="1324" ht="12.9" customHeight="1" x14ac:dyDescent="0.2"/>
    <row r="1325" ht="12.9" customHeight="1" x14ac:dyDescent="0.2"/>
    <row r="1326" ht="12.9" customHeight="1" x14ac:dyDescent="0.2"/>
    <row r="1327" ht="12.9" customHeight="1" x14ac:dyDescent="0.2"/>
    <row r="1328" ht="12.9" customHeight="1" x14ac:dyDescent="0.2"/>
    <row r="1329" ht="12.9" customHeight="1" x14ac:dyDescent="0.2"/>
    <row r="1330" ht="12.9" customHeight="1" x14ac:dyDescent="0.2"/>
    <row r="1331" ht="12.9" customHeight="1" x14ac:dyDescent="0.2"/>
    <row r="1332" ht="12.9" customHeight="1" x14ac:dyDescent="0.2"/>
    <row r="1333" ht="12.9" customHeight="1" x14ac:dyDescent="0.2"/>
    <row r="1334" ht="12.9" customHeight="1" x14ac:dyDescent="0.2"/>
    <row r="1335" ht="12.9" customHeight="1" x14ac:dyDescent="0.2"/>
    <row r="1336" ht="12.9" customHeight="1" x14ac:dyDescent="0.2"/>
    <row r="1337" ht="12.9" customHeight="1" x14ac:dyDescent="0.2"/>
    <row r="1338" ht="12.9" customHeight="1" x14ac:dyDescent="0.2"/>
    <row r="1339" ht="12.9" customHeight="1" x14ac:dyDescent="0.2"/>
    <row r="1340" ht="12.9" customHeight="1" x14ac:dyDescent="0.2"/>
    <row r="1341" ht="12.9" customHeight="1" x14ac:dyDescent="0.2"/>
    <row r="1342" ht="12.9" customHeight="1" x14ac:dyDescent="0.2"/>
    <row r="1343" ht="12.9" customHeight="1" x14ac:dyDescent="0.2"/>
    <row r="1344" ht="12.9" customHeight="1" x14ac:dyDescent="0.2"/>
    <row r="1345" ht="12.9" customHeight="1" x14ac:dyDescent="0.2"/>
    <row r="1346" ht="12.9" customHeight="1" x14ac:dyDescent="0.2"/>
    <row r="1347" ht="12.9" customHeight="1" x14ac:dyDescent="0.2"/>
    <row r="1348" ht="12.9" customHeight="1" x14ac:dyDescent="0.2"/>
    <row r="1349" ht="12.9" customHeight="1" x14ac:dyDescent="0.2"/>
    <row r="1350" ht="12.9" customHeight="1" x14ac:dyDescent="0.2"/>
    <row r="1351" ht="12.9" customHeight="1" x14ac:dyDescent="0.2"/>
    <row r="1352" ht="12.9" customHeight="1" x14ac:dyDescent="0.2"/>
    <row r="1353" ht="12.9" customHeight="1" x14ac:dyDescent="0.2"/>
    <row r="1354" ht="12.9" customHeight="1" x14ac:dyDescent="0.2"/>
    <row r="1355" ht="12.9" customHeight="1" x14ac:dyDescent="0.2"/>
    <row r="1356" ht="12.9" customHeight="1" x14ac:dyDescent="0.2"/>
    <row r="1357" ht="12.9" customHeight="1" x14ac:dyDescent="0.2"/>
    <row r="1358" ht="12.9" customHeight="1" x14ac:dyDescent="0.2"/>
    <row r="1359" ht="12.9" customHeight="1" x14ac:dyDescent="0.2"/>
    <row r="1360" ht="12.9" customHeight="1" x14ac:dyDescent="0.2"/>
    <row r="1361" ht="12.9" customHeight="1" x14ac:dyDescent="0.2"/>
    <row r="1362" ht="12.9" customHeight="1" x14ac:dyDescent="0.2"/>
    <row r="1363" ht="12.9" customHeight="1" x14ac:dyDescent="0.2"/>
    <row r="1364" ht="12.9" customHeight="1" x14ac:dyDescent="0.2"/>
    <row r="1365" ht="12.9" customHeight="1" x14ac:dyDescent="0.2"/>
    <row r="1366" ht="12.9" customHeight="1" x14ac:dyDescent="0.2"/>
    <row r="1367" ht="12.9" customHeight="1" x14ac:dyDescent="0.2"/>
    <row r="1368" ht="12.9" customHeight="1" x14ac:dyDescent="0.2"/>
    <row r="1369" ht="12.9" customHeight="1" x14ac:dyDescent="0.2"/>
    <row r="1370" ht="12.9" customHeight="1" x14ac:dyDescent="0.2"/>
    <row r="1371" ht="12.9" customHeight="1" x14ac:dyDescent="0.2"/>
    <row r="1372" ht="12.9" customHeight="1" x14ac:dyDescent="0.2"/>
    <row r="1373" ht="12.9" customHeight="1" x14ac:dyDescent="0.2"/>
    <row r="1374" ht="12.9" customHeight="1" x14ac:dyDescent="0.2"/>
    <row r="1375" ht="12.9" customHeight="1" x14ac:dyDescent="0.2"/>
    <row r="1376" ht="12.9" customHeight="1" x14ac:dyDescent="0.2"/>
    <row r="1377" ht="12.9" customHeight="1" x14ac:dyDescent="0.2"/>
    <row r="1378" ht="12.9" customHeight="1" x14ac:dyDescent="0.2"/>
    <row r="1379" ht="12.9" customHeight="1" x14ac:dyDescent="0.2"/>
    <row r="1380" ht="12.9" customHeight="1" x14ac:dyDescent="0.2"/>
    <row r="1381" ht="12.9" customHeight="1" x14ac:dyDescent="0.2"/>
    <row r="1382" ht="12.9" customHeight="1" x14ac:dyDescent="0.2"/>
    <row r="1383" ht="12.9" customHeight="1" x14ac:dyDescent="0.2"/>
    <row r="1384" ht="12.9" customHeight="1" x14ac:dyDescent="0.2"/>
    <row r="1385" ht="12.9" customHeight="1" x14ac:dyDescent="0.2"/>
    <row r="1386" ht="12.9" customHeight="1" x14ac:dyDescent="0.2"/>
    <row r="1387" ht="12.9" customHeight="1" x14ac:dyDescent="0.2"/>
    <row r="1388" ht="12.9" customHeight="1" x14ac:dyDescent="0.2"/>
    <row r="1389" ht="12.9" customHeight="1" x14ac:dyDescent="0.2"/>
    <row r="1390" ht="12.9" customHeight="1" x14ac:dyDescent="0.2"/>
    <row r="1391" ht="12.9" customHeight="1" x14ac:dyDescent="0.2"/>
    <row r="1392" ht="12.9" customHeight="1" x14ac:dyDescent="0.2"/>
    <row r="1393" ht="12.9" customHeight="1" x14ac:dyDescent="0.2"/>
    <row r="1394" ht="12.9" customHeight="1" x14ac:dyDescent="0.2"/>
    <row r="1395" ht="12.9" customHeight="1" x14ac:dyDescent="0.2"/>
    <row r="1396" ht="12.9" customHeight="1" x14ac:dyDescent="0.2"/>
    <row r="1397" ht="12.9" customHeight="1" x14ac:dyDescent="0.2"/>
    <row r="1398" ht="12.9" customHeight="1" x14ac:dyDescent="0.2"/>
    <row r="1399" ht="12.9" customHeight="1" x14ac:dyDescent="0.2"/>
    <row r="1400" ht="12.9" customHeight="1" x14ac:dyDescent="0.2"/>
    <row r="1401" ht="12.9" customHeight="1" x14ac:dyDescent="0.2"/>
    <row r="1402" ht="12.9" customHeight="1" x14ac:dyDescent="0.2"/>
    <row r="1403" ht="12.9" customHeight="1" x14ac:dyDescent="0.2"/>
    <row r="1404" ht="12.9" customHeight="1" x14ac:dyDescent="0.2"/>
    <row r="1405" ht="12.9" customHeight="1" x14ac:dyDescent="0.2"/>
    <row r="1406" ht="12.9" customHeight="1" x14ac:dyDescent="0.2"/>
    <row r="1407" ht="12.9" customHeight="1" x14ac:dyDescent="0.2"/>
    <row r="1408" ht="12.9" customHeight="1" x14ac:dyDescent="0.2"/>
    <row r="1409" ht="12.9" customHeight="1" x14ac:dyDescent="0.2"/>
    <row r="1410" ht="12.9" customHeight="1" x14ac:dyDescent="0.2"/>
    <row r="1411" ht="12.9" customHeight="1" x14ac:dyDescent="0.2"/>
    <row r="1412" ht="12.9" customHeight="1" x14ac:dyDescent="0.2"/>
    <row r="1413" ht="12.9" customHeight="1" x14ac:dyDescent="0.2"/>
    <row r="1414" ht="12.9" customHeight="1" x14ac:dyDescent="0.2"/>
    <row r="1415" ht="12.9" customHeight="1" x14ac:dyDescent="0.2"/>
    <row r="1416" ht="12.9" customHeight="1" x14ac:dyDescent="0.2"/>
    <row r="1417" ht="12.9" customHeight="1" x14ac:dyDescent="0.2"/>
    <row r="1418" ht="12.9" customHeight="1" x14ac:dyDescent="0.2"/>
    <row r="1419" ht="12.9" customHeight="1" x14ac:dyDescent="0.2"/>
    <row r="1420" ht="12.9" customHeight="1" x14ac:dyDescent="0.2"/>
    <row r="1421" ht="12.9" customHeight="1" x14ac:dyDescent="0.2"/>
    <row r="1422" ht="12.9" customHeight="1" x14ac:dyDescent="0.2"/>
    <row r="1423" ht="12.9" customHeight="1" x14ac:dyDescent="0.2"/>
    <row r="1424" ht="12.9" customHeight="1" x14ac:dyDescent="0.2"/>
    <row r="1425" ht="12.9" customHeight="1" x14ac:dyDescent="0.2"/>
    <row r="1426" ht="12.9" customHeight="1" x14ac:dyDescent="0.2"/>
    <row r="1427" ht="12.9" customHeight="1" x14ac:dyDescent="0.2"/>
    <row r="1428" ht="12.9" customHeight="1" x14ac:dyDescent="0.2"/>
    <row r="1429" ht="12.9" customHeight="1" x14ac:dyDescent="0.2"/>
    <row r="1430" ht="12.9" customHeight="1" x14ac:dyDescent="0.2"/>
    <row r="1431" ht="12.9" customHeight="1" x14ac:dyDescent="0.2"/>
    <row r="1432" ht="12.9" customHeight="1" x14ac:dyDescent="0.2"/>
    <row r="1433" ht="12.9" customHeight="1" x14ac:dyDescent="0.2"/>
    <row r="1434" ht="12.9" customHeight="1" x14ac:dyDescent="0.2"/>
    <row r="1435" ht="12.9" customHeight="1" x14ac:dyDescent="0.2"/>
    <row r="1436" ht="12.9" customHeight="1" x14ac:dyDescent="0.2"/>
    <row r="1437" ht="12.9" customHeight="1" x14ac:dyDescent="0.2"/>
    <row r="1438" ht="12.9" customHeight="1" x14ac:dyDescent="0.2"/>
    <row r="1439" ht="12.9" customHeight="1" x14ac:dyDescent="0.2"/>
    <row r="1440" ht="12.9" customHeight="1" x14ac:dyDescent="0.2"/>
    <row r="1441" ht="12.9" customHeight="1" x14ac:dyDescent="0.2"/>
    <row r="1442" ht="12.9" customHeight="1" x14ac:dyDescent="0.2"/>
    <row r="1443" ht="12.9" customHeight="1" x14ac:dyDescent="0.2"/>
    <row r="1444" ht="12.9" customHeight="1" x14ac:dyDescent="0.2"/>
    <row r="1445" ht="12.9" customHeight="1" x14ac:dyDescent="0.2"/>
    <row r="1446" ht="12.9" customHeight="1" x14ac:dyDescent="0.2"/>
    <row r="1447" ht="12.9" customHeight="1" x14ac:dyDescent="0.2"/>
    <row r="1448" ht="12.9" customHeight="1" x14ac:dyDescent="0.2"/>
    <row r="1449" ht="12.9" customHeight="1" x14ac:dyDescent="0.2"/>
    <row r="1450" ht="12.9" customHeight="1" x14ac:dyDescent="0.2"/>
    <row r="1451" ht="12.9" customHeight="1" x14ac:dyDescent="0.2"/>
    <row r="1452" ht="12.9" customHeight="1" x14ac:dyDescent="0.2"/>
    <row r="1453" ht="12.9" customHeight="1" x14ac:dyDescent="0.2"/>
    <row r="1454" ht="12.9" customHeight="1" x14ac:dyDescent="0.2"/>
    <row r="1455" ht="12.9" customHeight="1" x14ac:dyDescent="0.2"/>
    <row r="1456" ht="12.9" customHeight="1" x14ac:dyDescent="0.2"/>
    <row r="1457" ht="12.9" customHeight="1" x14ac:dyDescent="0.2"/>
    <row r="1458" ht="12.9" customHeight="1" x14ac:dyDescent="0.2"/>
    <row r="1459" ht="12.9" customHeight="1" x14ac:dyDescent="0.2"/>
    <row r="1460" ht="12.9" customHeight="1" x14ac:dyDescent="0.2"/>
    <row r="1461" ht="12.9" customHeight="1" x14ac:dyDescent="0.2"/>
    <row r="1462" ht="12.9" customHeight="1" x14ac:dyDescent="0.2"/>
    <row r="1463" ht="12.9" customHeight="1" x14ac:dyDescent="0.2"/>
    <row r="1464" ht="12.9" customHeight="1" x14ac:dyDescent="0.2"/>
    <row r="1465" ht="12.9" customHeight="1" x14ac:dyDescent="0.2"/>
    <row r="1466" ht="12.9" customHeight="1" x14ac:dyDescent="0.2"/>
    <row r="1467" ht="12.9" customHeight="1" x14ac:dyDescent="0.2"/>
    <row r="1468" ht="12.9" customHeight="1" x14ac:dyDescent="0.2"/>
    <row r="1469" ht="12.9" customHeight="1" x14ac:dyDescent="0.2"/>
    <row r="1470" ht="12.9" customHeight="1" x14ac:dyDescent="0.2"/>
    <row r="1471" ht="12.9" customHeight="1" x14ac:dyDescent="0.2"/>
    <row r="1472" ht="12.9" customHeight="1" x14ac:dyDescent="0.2"/>
    <row r="1473" ht="12.9" customHeight="1" x14ac:dyDescent="0.2"/>
    <row r="1474" ht="12.9" customHeight="1" x14ac:dyDescent="0.2"/>
    <row r="1475" ht="12.9" customHeight="1" x14ac:dyDescent="0.2"/>
    <row r="1476" ht="12.9" customHeight="1" x14ac:dyDescent="0.2"/>
    <row r="1477" ht="12.9" customHeight="1" x14ac:dyDescent="0.2"/>
    <row r="1478" ht="12.9" customHeight="1" x14ac:dyDescent="0.2"/>
    <row r="1479" ht="12.9" customHeight="1" x14ac:dyDescent="0.2"/>
    <row r="1480" ht="12.9" customHeight="1" x14ac:dyDescent="0.2"/>
    <row r="1481" ht="12.9" customHeight="1" x14ac:dyDescent="0.2"/>
    <row r="1482" ht="12.9" customHeight="1" x14ac:dyDescent="0.2"/>
    <row r="1483" ht="12.9" customHeight="1" x14ac:dyDescent="0.2"/>
    <row r="1484" ht="12.9" customHeight="1" x14ac:dyDescent="0.2"/>
    <row r="1485" ht="12.9" customHeight="1" x14ac:dyDescent="0.2"/>
    <row r="1486" ht="12.9" customHeight="1" x14ac:dyDescent="0.2"/>
    <row r="1487" ht="12.9" customHeight="1" x14ac:dyDescent="0.2"/>
    <row r="1488" ht="12.9" customHeight="1" x14ac:dyDescent="0.2"/>
    <row r="1489" ht="12.9" customHeight="1" x14ac:dyDescent="0.2"/>
    <row r="1490" ht="12.9" customHeight="1" x14ac:dyDescent="0.2"/>
    <row r="1491" ht="12.9" customHeight="1" x14ac:dyDescent="0.2"/>
    <row r="1492" ht="12.9" customHeight="1" x14ac:dyDescent="0.2"/>
    <row r="1493" ht="12.9" customHeight="1" x14ac:dyDescent="0.2"/>
    <row r="1494" ht="12.9" customHeight="1" x14ac:dyDescent="0.2"/>
    <row r="1495" ht="12.9" customHeight="1" x14ac:dyDescent="0.2"/>
    <row r="1496" ht="12.9" customHeight="1" x14ac:dyDescent="0.2"/>
    <row r="1497" ht="12.9" customHeight="1" x14ac:dyDescent="0.2"/>
    <row r="1498" ht="12.9" customHeight="1" x14ac:dyDescent="0.2"/>
    <row r="1499" ht="12.9" customHeight="1" x14ac:dyDescent="0.2"/>
    <row r="1500" ht="12.9" customHeight="1" x14ac:dyDescent="0.2"/>
    <row r="1501" ht="12.9" customHeight="1" x14ac:dyDescent="0.2"/>
    <row r="1502" ht="12.9" customHeight="1" x14ac:dyDescent="0.2"/>
    <row r="1503" ht="12.9" customHeight="1" x14ac:dyDescent="0.2"/>
    <row r="1504" ht="12.9" customHeight="1" x14ac:dyDescent="0.2"/>
    <row r="1505" ht="12.9" customHeight="1" x14ac:dyDescent="0.2"/>
    <row r="1506" ht="12.9" customHeight="1" x14ac:dyDescent="0.2"/>
    <row r="1507" ht="12.9" customHeight="1" x14ac:dyDescent="0.2"/>
    <row r="1508" ht="12.9" customHeight="1" x14ac:dyDescent="0.2"/>
    <row r="1509" ht="12.9" customHeight="1" x14ac:dyDescent="0.2"/>
    <row r="1510" ht="12.9" customHeight="1" x14ac:dyDescent="0.2"/>
    <row r="1511" ht="12.9" customHeight="1" x14ac:dyDescent="0.2"/>
    <row r="1512" ht="12.9" customHeight="1" x14ac:dyDescent="0.2"/>
    <row r="1513" ht="12.9" customHeight="1" x14ac:dyDescent="0.2"/>
    <row r="1514" ht="12.9" customHeight="1" x14ac:dyDescent="0.2"/>
    <row r="1515" ht="12.9" customHeight="1" x14ac:dyDescent="0.2"/>
    <row r="1516" ht="12.9" customHeight="1" x14ac:dyDescent="0.2"/>
    <row r="1517" ht="12.9" customHeight="1" x14ac:dyDescent="0.2"/>
    <row r="1518" ht="12.9" customHeight="1" x14ac:dyDescent="0.2"/>
    <row r="1519" ht="12.9" customHeight="1" x14ac:dyDescent="0.2"/>
    <row r="1520" ht="12.9" customHeight="1" x14ac:dyDescent="0.2"/>
    <row r="1521" ht="12.9" customHeight="1" x14ac:dyDescent="0.2"/>
    <row r="1522" ht="12.9" customHeight="1" x14ac:dyDescent="0.2"/>
    <row r="1523" ht="12.9" customHeight="1" x14ac:dyDescent="0.2"/>
    <row r="1524" ht="12.9" customHeight="1" x14ac:dyDescent="0.2"/>
    <row r="1525" ht="12.9" customHeight="1" x14ac:dyDescent="0.2"/>
    <row r="1526" ht="12.9" customHeight="1" x14ac:dyDescent="0.2"/>
    <row r="1527" ht="12.9" customHeight="1" x14ac:dyDescent="0.2"/>
    <row r="1528" ht="12.9" customHeight="1" x14ac:dyDescent="0.2"/>
    <row r="1529" ht="12.9" customHeight="1" x14ac:dyDescent="0.2"/>
    <row r="1530" ht="12.9" customHeight="1" x14ac:dyDescent="0.2"/>
    <row r="1531" ht="12.9" customHeight="1" x14ac:dyDescent="0.2"/>
    <row r="1532" ht="12.9" customHeight="1" x14ac:dyDescent="0.2"/>
    <row r="1533" ht="12.9" customHeight="1" x14ac:dyDescent="0.2"/>
    <row r="1534" ht="12.9" customHeight="1" x14ac:dyDescent="0.2"/>
    <row r="1535" ht="12.9" customHeight="1" x14ac:dyDescent="0.2"/>
    <row r="1536" ht="12.9" customHeight="1" x14ac:dyDescent="0.2"/>
    <row r="1537" ht="12.9" customHeight="1" x14ac:dyDescent="0.2"/>
    <row r="1538" ht="12.9" customHeight="1" x14ac:dyDescent="0.2"/>
    <row r="1539" ht="12.9" customHeight="1" x14ac:dyDescent="0.2"/>
    <row r="1540" ht="12.9" customHeight="1" x14ac:dyDescent="0.2"/>
    <row r="1541" ht="12.9" customHeight="1" x14ac:dyDescent="0.2"/>
    <row r="1542" ht="12.9" customHeight="1" x14ac:dyDescent="0.2"/>
    <row r="1543" ht="12.9" customHeight="1" x14ac:dyDescent="0.2"/>
    <row r="1544" ht="12.9" customHeight="1" x14ac:dyDescent="0.2"/>
    <row r="1545" ht="12.9" customHeight="1" x14ac:dyDescent="0.2"/>
    <row r="1546" ht="12.9" customHeight="1" x14ac:dyDescent="0.2"/>
    <row r="1547" ht="12.9" customHeight="1" x14ac:dyDescent="0.2"/>
    <row r="1548" ht="12.9" customHeight="1" x14ac:dyDescent="0.2"/>
    <row r="1549" ht="12.9" customHeight="1" x14ac:dyDescent="0.2"/>
    <row r="1550" ht="12.9" customHeight="1" x14ac:dyDescent="0.2"/>
    <row r="1551" ht="12.9" customHeight="1" x14ac:dyDescent="0.2"/>
    <row r="1552" ht="12.9" customHeight="1" x14ac:dyDescent="0.2"/>
    <row r="1553" ht="12.9" customHeight="1" x14ac:dyDescent="0.2"/>
    <row r="1554" ht="12.9" customHeight="1" x14ac:dyDescent="0.2"/>
    <row r="1555" ht="12.9" customHeight="1" x14ac:dyDescent="0.2"/>
    <row r="1556" ht="12.9" customHeight="1" x14ac:dyDescent="0.2"/>
    <row r="1557" ht="12.9" customHeight="1" x14ac:dyDescent="0.2"/>
    <row r="1558" ht="12.9" customHeight="1" x14ac:dyDescent="0.2"/>
    <row r="1559" ht="12.9" customHeight="1" x14ac:dyDescent="0.2"/>
    <row r="1560" ht="12.9" customHeight="1" x14ac:dyDescent="0.2"/>
    <row r="1561" ht="12.9" customHeight="1" x14ac:dyDescent="0.2"/>
    <row r="1562" ht="12.9" customHeight="1" x14ac:dyDescent="0.2"/>
    <row r="1563" ht="12.9" customHeight="1" x14ac:dyDescent="0.2"/>
    <row r="1564" ht="12.9" customHeight="1" x14ac:dyDescent="0.2"/>
    <row r="1565" ht="12.9" customHeight="1" x14ac:dyDescent="0.2"/>
    <row r="1566" ht="12.9" customHeight="1" x14ac:dyDescent="0.2"/>
    <row r="1567" ht="12.9" customHeight="1" x14ac:dyDescent="0.2"/>
    <row r="1568" ht="12.9" customHeight="1" x14ac:dyDescent="0.2"/>
    <row r="1569" ht="12.9" customHeight="1" x14ac:dyDescent="0.2"/>
    <row r="1570" ht="12.9" customHeight="1" x14ac:dyDescent="0.2"/>
    <row r="1571" ht="12.9" customHeight="1" x14ac:dyDescent="0.2"/>
    <row r="1572" ht="12.9" customHeight="1" x14ac:dyDescent="0.2"/>
    <row r="1573" ht="12.9" customHeight="1" x14ac:dyDescent="0.2"/>
    <row r="1574" ht="12.9" customHeight="1" x14ac:dyDescent="0.2"/>
    <row r="1575" ht="12.9" customHeight="1" x14ac:dyDescent="0.2"/>
    <row r="1576" ht="12.9" customHeight="1" x14ac:dyDescent="0.2"/>
    <row r="1577" ht="12.9" customHeight="1" x14ac:dyDescent="0.2"/>
    <row r="1578" ht="12.9" customHeight="1" x14ac:dyDescent="0.2"/>
    <row r="1579" ht="12.9" customHeight="1" x14ac:dyDescent="0.2"/>
    <row r="1580" ht="12.9" customHeight="1" x14ac:dyDescent="0.2"/>
    <row r="1581" ht="12.9" customHeight="1" x14ac:dyDescent="0.2"/>
    <row r="1582" ht="12.9" customHeight="1" x14ac:dyDescent="0.2"/>
    <row r="1583" ht="12.9" customHeight="1" x14ac:dyDescent="0.2"/>
    <row r="1584" ht="12.9" customHeight="1" x14ac:dyDescent="0.2"/>
    <row r="1585" ht="12.9" customHeight="1" x14ac:dyDescent="0.2"/>
    <row r="1586" ht="12.9" customHeight="1" x14ac:dyDescent="0.2"/>
    <row r="1587" ht="12.9" customHeight="1" x14ac:dyDescent="0.2"/>
    <row r="1588" ht="12.9" customHeight="1" x14ac:dyDescent="0.2"/>
    <row r="1589" ht="12.9" customHeight="1" x14ac:dyDescent="0.2"/>
    <row r="1590" ht="12.9" customHeight="1" x14ac:dyDescent="0.2"/>
    <row r="1591" ht="12.9" customHeight="1" x14ac:dyDescent="0.2"/>
    <row r="1592" ht="12.9" customHeight="1" x14ac:dyDescent="0.2"/>
    <row r="1593" ht="12.9" customHeight="1" x14ac:dyDescent="0.2"/>
    <row r="1594" ht="12.9" customHeight="1" x14ac:dyDescent="0.2"/>
    <row r="1595" ht="12.9" customHeight="1" x14ac:dyDescent="0.2"/>
    <row r="1596" ht="12.9" customHeight="1" x14ac:dyDescent="0.2"/>
    <row r="1597" ht="12.9" customHeight="1" x14ac:dyDescent="0.2"/>
    <row r="1598" ht="12.9" customHeight="1" x14ac:dyDescent="0.2"/>
    <row r="1599" ht="12.9" customHeight="1" x14ac:dyDescent="0.2"/>
    <row r="1600" ht="12.9" customHeight="1" x14ac:dyDescent="0.2"/>
    <row r="1601" ht="12.9" customHeight="1" x14ac:dyDescent="0.2"/>
    <row r="1602" ht="12.9" customHeight="1" x14ac:dyDescent="0.2"/>
    <row r="1603" ht="12.9" customHeight="1" x14ac:dyDescent="0.2"/>
    <row r="1604" ht="12.9" customHeight="1" x14ac:dyDescent="0.2"/>
    <row r="1605" ht="12.9" customHeight="1" x14ac:dyDescent="0.2"/>
    <row r="1606" ht="12.9" customHeight="1" x14ac:dyDescent="0.2"/>
    <row r="1607" ht="12.9" customHeight="1" x14ac:dyDescent="0.2"/>
    <row r="1608" ht="12.9" customHeight="1" x14ac:dyDescent="0.2"/>
    <row r="1609" ht="12.9" customHeight="1" x14ac:dyDescent="0.2"/>
    <row r="1610" ht="12.9" customHeight="1" x14ac:dyDescent="0.2"/>
    <row r="1611" ht="12.9" customHeight="1" x14ac:dyDescent="0.2"/>
    <row r="1612" ht="12.9" customHeight="1" x14ac:dyDescent="0.2"/>
    <row r="1613" ht="12.9" customHeight="1" x14ac:dyDescent="0.2"/>
    <row r="1614" ht="12.9" customHeight="1" x14ac:dyDescent="0.2"/>
    <row r="1615" ht="12.9" customHeight="1" x14ac:dyDescent="0.2"/>
    <row r="1616" ht="12.9" customHeight="1" x14ac:dyDescent="0.2"/>
    <row r="1617" ht="12.9" customHeight="1" x14ac:dyDescent="0.2"/>
    <row r="1618" ht="12.9" customHeight="1" x14ac:dyDescent="0.2"/>
    <row r="1619" ht="12.9" customHeight="1" x14ac:dyDescent="0.2"/>
    <row r="1620" ht="12.9" customHeight="1" x14ac:dyDescent="0.2"/>
    <row r="1621" ht="12.9" customHeight="1" x14ac:dyDescent="0.2"/>
    <row r="1622" ht="12.9" customHeight="1" x14ac:dyDescent="0.2"/>
    <row r="1623" ht="12.9" customHeight="1" x14ac:dyDescent="0.2"/>
    <row r="1624" ht="12.9" customHeight="1" x14ac:dyDescent="0.2"/>
    <row r="1625" ht="12.9" customHeight="1" x14ac:dyDescent="0.2"/>
    <row r="1626" ht="12.9" customHeight="1" x14ac:dyDescent="0.2"/>
    <row r="1627" ht="12.9" customHeight="1" x14ac:dyDescent="0.2"/>
    <row r="1628" ht="12.9" customHeight="1" x14ac:dyDescent="0.2"/>
    <row r="1629" ht="12.9" customHeight="1" x14ac:dyDescent="0.2"/>
    <row r="1630" ht="12.9" customHeight="1" x14ac:dyDescent="0.2"/>
    <row r="1631" ht="12.9" customHeight="1" x14ac:dyDescent="0.2"/>
    <row r="1632" ht="12.9" customHeight="1" x14ac:dyDescent="0.2"/>
    <row r="1633" ht="12.9" customHeight="1" x14ac:dyDescent="0.2"/>
    <row r="1634" ht="12.9" customHeight="1" x14ac:dyDescent="0.2"/>
    <row r="1635" ht="12.9" customHeight="1" x14ac:dyDescent="0.2"/>
    <row r="1636" ht="12.9" customHeight="1" x14ac:dyDescent="0.2"/>
    <row r="1637" ht="12.9" customHeight="1" x14ac:dyDescent="0.2"/>
    <row r="1638" ht="12.9" customHeight="1" x14ac:dyDescent="0.2"/>
    <row r="1639" ht="12.9" customHeight="1" x14ac:dyDescent="0.2"/>
    <row r="1640" ht="12.9" customHeight="1" x14ac:dyDescent="0.2"/>
    <row r="1641" ht="12.9" customHeight="1" x14ac:dyDescent="0.2"/>
    <row r="1642" ht="12.9" customHeight="1" x14ac:dyDescent="0.2"/>
    <row r="1643" ht="12.9" customHeight="1" x14ac:dyDescent="0.2"/>
    <row r="1644" ht="12.9" customHeight="1" x14ac:dyDescent="0.2"/>
    <row r="1645" ht="12.9" customHeight="1" x14ac:dyDescent="0.2"/>
    <row r="1646" ht="12.9" customHeight="1" x14ac:dyDescent="0.2"/>
    <row r="1647" ht="12.9" customHeight="1" x14ac:dyDescent="0.2"/>
    <row r="1648" ht="12.9" customHeight="1" x14ac:dyDescent="0.2"/>
    <row r="1649" ht="12.9" customHeight="1" x14ac:dyDescent="0.2"/>
    <row r="1650" ht="12.9" customHeight="1" x14ac:dyDescent="0.2"/>
    <row r="1651" ht="12.9" customHeight="1" x14ac:dyDescent="0.2"/>
    <row r="1652" ht="12.9" customHeight="1" x14ac:dyDescent="0.2"/>
    <row r="1653" ht="12.9" customHeight="1" x14ac:dyDescent="0.2"/>
    <row r="1654" ht="12.9" customHeight="1" x14ac:dyDescent="0.2"/>
    <row r="1655" ht="12.9" customHeight="1" x14ac:dyDescent="0.2"/>
    <row r="1656" ht="12.9" customHeight="1" x14ac:dyDescent="0.2"/>
    <row r="1657" ht="12.9" customHeight="1" x14ac:dyDescent="0.2"/>
    <row r="1658" ht="12.9" customHeight="1" x14ac:dyDescent="0.2"/>
    <row r="1659" ht="12.9" customHeight="1" x14ac:dyDescent="0.2"/>
    <row r="1660" ht="12.9" customHeight="1" x14ac:dyDescent="0.2"/>
    <row r="1661" ht="12.9" customHeight="1" x14ac:dyDescent="0.2"/>
    <row r="1662" ht="12.9" customHeight="1" x14ac:dyDescent="0.2"/>
    <row r="1663" ht="12.9" customHeight="1" x14ac:dyDescent="0.2"/>
    <row r="1664" ht="12.9" customHeight="1" x14ac:dyDescent="0.2"/>
    <row r="1665" ht="12.9" customHeight="1" x14ac:dyDescent="0.2"/>
    <row r="1666" ht="12.9" customHeight="1" x14ac:dyDescent="0.2"/>
    <row r="1667" ht="12.9" customHeight="1" x14ac:dyDescent="0.2"/>
    <row r="1668" ht="12.9" customHeight="1" x14ac:dyDescent="0.2"/>
    <row r="1669" ht="12.9" customHeight="1" x14ac:dyDescent="0.2"/>
    <row r="1670" ht="12.9" customHeight="1" x14ac:dyDescent="0.2"/>
    <row r="1671" ht="12.9" customHeight="1" x14ac:dyDescent="0.2"/>
    <row r="1672" ht="12.9" customHeight="1" x14ac:dyDescent="0.2"/>
    <row r="1673" ht="12.9" customHeight="1" x14ac:dyDescent="0.2"/>
    <row r="1674" ht="12.9" customHeight="1" x14ac:dyDescent="0.2"/>
    <row r="1675" ht="12.9" customHeight="1" x14ac:dyDescent="0.2"/>
    <row r="1676" ht="12.9" customHeight="1" x14ac:dyDescent="0.2"/>
    <row r="1677" ht="12.9" customHeight="1" x14ac:dyDescent="0.2"/>
    <row r="1678" ht="12.9" customHeight="1" x14ac:dyDescent="0.2"/>
    <row r="1679" ht="12.9" customHeight="1" x14ac:dyDescent="0.2"/>
    <row r="1680" ht="12.9" customHeight="1" x14ac:dyDescent="0.2"/>
    <row r="1681" ht="12.9" customHeight="1" x14ac:dyDescent="0.2"/>
    <row r="1682" ht="12.9" customHeight="1" x14ac:dyDescent="0.2"/>
    <row r="1683" ht="12.9" customHeight="1" x14ac:dyDescent="0.2"/>
    <row r="1684" ht="12.9" customHeight="1" x14ac:dyDescent="0.2"/>
    <row r="1685" ht="12.9" customHeight="1" x14ac:dyDescent="0.2"/>
    <row r="1686" ht="12.9" customHeight="1" x14ac:dyDescent="0.2"/>
    <row r="1687" ht="12.9" customHeight="1" x14ac:dyDescent="0.2"/>
    <row r="1688" ht="12.9" customHeight="1" x14ac:dyDescent="0.2"/>
    <row r="1689" ht="12.9" customHeight="1" x14ac:dyDescent="0.2"/>
    <row r="1690" ht="12.9" customHeight="1" x14ac:dyDescent="0.2"/>
    <row r="1691" ht="12.9" customHeight="1" x14ac:dyDescent="0.2"/>
    <row r="1692" ht="12.9" customHeight="1" x14ac:dyDescent="0.2"/>
    <row r="1693" ht="12.9" customHeight="1" x14ac:dyDescent="0.2"/>
    <row r="1694" ht="12.9" customHeight="1" x14ac:dyDescent="0.2"/>
    <row r="1695" ht="12.9" customHeight="1" x14ac:dyDescent="0.2"/>
    <row r="1696" ht="12.9" customHeight="1" x14ac:dyDescent="0.2"/>
    <row r="1697" ht="12.9" customHeight="1" x14ac:dyDescent="0.2"/>
    <row r="1698" ht="12.9" customHeight="1" x14ac:dyDescent="0.2"/>
    <row r="1699" ht="12.9" customHeight="1" x14ac:dyDescent="0.2"/>
    <row r="1700" ht="12.9" customHeight="1" x14ac:dyDescent="0.2"/>
    <row r="1701" ht="12.9" customHeight="1" x14ac:dyDescent="0.2"/>
    <row r="1702" ht="12.9" customHeight="1" x14ac:dyDescent="0.2"/>
    <row r="1703" ht="12.9" customHeight="1" x14ac:dyDescent="0.2"/>
    <row r="1704" ht="12.9" customHeight="1" x14ac:dyDescent="0.2"/>
    <row r="1705" ht="12.9" customHeight="1" x14ac:dyDescent="0.2"/>
    <row r="1706" ht="12.9" customHeight="1" x14ac:dyDescent="0.2"/>
    <row r="1707" ht="12.9" customHeight="1" x14ac:dyDescent="0.2"/>
    <row r="1708" ht="12.9" customHeight="1" x14ac:dyDescent="0.2"/>
    <row r="1709" ht="12.9" customHeight="1" x14ac:dyDescent="0.2"/>
    <row r="1710" ht="12.9" customHeight="1" x14ac:dyDescent="0.2"/>
    <row r="1711" ht="12.9" customHeight="1" x14ac:dyDescent="0.2"/>
    <row r="1712" ht="12.9" customHeight="1" x14ac:dyDescent="0.2"/>
    <row r="1713" ht="12.9" customHeight="1" x14ac:dyDescent="0.2"/>
    <row r="1714" ht="12.9" customHeight="1" x14ac:dyDescent="0.2"/>
    <row r="1715" ht="12.9" customHeight="1" x14ac:dyDescent="0.2"/>
    <row r="1716" ht="12.9" customHeight="1" x14ac:dyDescent="0.2"/>
    <row r="1717" ht="12.9" customHeight="1" x14ac:dyDescent="0.2"/>
    <row r="1718" ht="12.9" customHeight="1" x14ac:dyDescent="0.2"/>
    <row r="1719" ht="12.9" customHeight="1" x14ac:dyDescent="0.2"/>
    <row r="1720" ht="12.9" customHeight="1" x14ac:dyDescent="0.2"/>
    <row r="1721" ht="12.9" customHeight="1" x14ac:dyDescent="0.2"/>
    <row r="1722" ht="12.9" customHeight="1" x14ac:dyDescent="0.2"/>
    <row r="1723" ht="12.9" customHeight="1" x14ac:dyDescent="0.2"/>
    <row r="1724" ht="12.9" customHeight="1" x14ac:dyDescent="0.2"/>
    <row r="1725" ht="12.9" customHeight="1" x14ac:dyDescent="0.2"/>
    <row r="1726" ht="12.9" customHeight="1" x14ac:dyDescent="0.2"/>
    <row r="1727" ht="12.9" customHeight="1" x14ac:dyDescent="0.2"/>
    <row r="1728" ht="12.9" customHeight="1" x14ac:dyDescent="0.2"/>
    <row r="1729" ht="12.9" customHeight="1" x14ac:dyDescent="0.2"/>
    <row r="1730" ht="12.9" customHeight="1" x14ac:dyDescent="0.2"/>
    <row r="1731" ht="12.9" customHeight="1" x14ac:dyDescent="0.2"/>
    <row r="1732" ht="12.9" customHeight="1" x14ac:dyDescent="0.2"/>
    <row r="1733" ht="12.9" customHeight="1" x14ac:dyDescent="0.2"/>
    <row r="1734" ht="12.9" customHeight="1" x14ac:dyDescent="0.2"/>
    <row r="1735" ht="12.9" customHeight="1" x14ac:dyDescent="0.2"/>
    <row r="1736" ht="12.9" customHeight="1" x14ac:dyDescent="0.2"/>
    <row r="1737" ht="12.9" customHeight="1" x14ac:dyDescent="0.2"/>
    <row r="1738" ht="12.9" customHeight="1" x14ac:dyDescent="0.2"/>
    <row r="1739" ht="12.9" customHeight="1" x14ac:dyDescent="0.2"/>
    <row r="1740" ht="12.9" customHeight="1" x14ac:dyDescent="0.2"/>
    <row r="1741" ht="12.9" customHeight="1" x14ac:dyDescent="0.2"/>
    <row r="1742" ht="12.9" customHeight="1" x14ac:dyDescent="0.2"/>
    <row r="1743" ht="12.9" customHeight="1" x14ac:dyDescent="0.2"/>
    <row r="1744" ht="12.9" customHeight="1" x14ac:dyDescent="0.2"/>
    <row r="1745" ht="12.9" customHeight="1" x14ac:dyDescent="0.2"/>
    <row r="1746" ht="12.9" customHeight="1" x14ac:dyDescent="0.2"/>
    <row r="1747" ht="12.9" customHeight="1" x14ac:dyDescent="0.2"/>
    <row r="1748" ht="12.9" customHeight="1" x14ac:dyDescent="0.2"/>
    <row r="1749" ht="12.9" customHeight="1" x14ac:dyDescent="0.2"/>
    <row r="1750" ht="12.9" customHeight="1" x14ac:dyDescent="0.2"/>
    <row r="1751" ht="12.9" customHeight="1" x14ac:dyDescent="0.2"/>
    <row r="1752" ht="12.9" customHeight="1" x14ac:dyDescent="0.2"/>
    <row r="1753" ht="12.9" customHeight="1" x14ac:dyDescent="0.2"/>
    <row r="1754" ht="12.9" customHeight="1" x14ac:dyDescent="0.2"/>
    <row r="1755" ht="12.9" customHeight="1" x14ac:dyDescent="0.2"/>
    <row r="1756" ht="12.9" customHeight="1" x14ac:dyDescent="0.2"/>
    <row r="1757" ht="12.9" customHeight="1" x14ac:dyDescent="0.2"/>
    <row r="1758" ht="12.9" customHeight="1" x14ac:dyDescent="0.2"/>
    <row r="1759" ht="12.9" customHeight="1" x14ac:dyDescent="0.2"/>
    <row r="1760" ht="12.9" customHeight="1" x14ac:dyDescent="0.2"/>
    <row r="1761" ht="12.9" customHeight="1" x14ac:dyDescent="0.2"/>
    <row r="1762" ht="12.9" customHeight="1" x14ac:dyDescent="0.2"/>
    <row r="1763" ht="12.9" customHeight="1" x14ac:dyDescent="0.2"/>
    <row r="1764" ht="12.9" customHeight="1" x14ac:dyDescent="0.2"/>
    <row r="1765" ht="12.9" customHeight="1" x14ac:dyDescent="0.2"/>
    <row r="1766" ht="12.9" customHeight="1" x14ac:dyDescent="0.2"/>
    <row r="1767" ht="12.9" customHeight="1" x14ac:dyDescent="0.2"/>
    <row r="1768" ht="12.9" customHeight="1" x14ac:dyDescent="0.2"/>
    <row r="1769" ht="12.9" customHeight="1" x14ac:dyDescent="0.2"/>
    <row r="1770" ht="12.9" customHeight="1" x14ac:dyDescent="0.2"/>
    <row r="1771" ht="12.9" customHeight="1" x14ac:dyDescent="0.2"/>
    <row r="1772" ht="12.9" customHeight="1" x14ac:dyDescent="0.2"/>
    <row r="1773" ht="12.9" customHeight="1" x14ac:dyDescent="0.2"/>
    <row r="1774" ht="12.9" customHeight="1" x14ac:dyDescent="0.2"/>
    <row r="1775" ht="12.9" customHeight="1" x14ac:dyDescent="0.2"/>
    <row r="1776" ht="12.9" customHeight="1" x14ac:dyDescent="0.2"/>
    <row r="1777" ht="12.9" customHeight="1" x14ac:dyDescent="0.2"/>
    <row r="1778" ht="12.9" customHeight="1" x14ac:dyDescent="0.2"/>
    <row r="1779" ht="12.9" customHeight="1" x14ac:dyDescent="0.2"/>
    <row r="1780" ht="12.9" customHeight="1" x14ac:dyDescent="0.2"/>
    <row r="1781" ht="12.9" customHeight="1" x14ac:dyDescent="0.2"/>
    <row r="1782" ht="12.9" customHeight="1" x14ac:dyDescent="0.2"/>
    <row r="1783" ht="12.9" customHeight="1" x14ac:dyDescent="0.2"/>
    <row r="1784" ht="12.9" customHeight="1" x14ac:dyDescent="0.2"/>
    <row r="1785" ht="12.9" customHeight="1" x14ac:dyDescent="0.2"/>
    <row r="1786" ht="12.9" customHeight="1" x14ac:dyDescent="0.2"/>
    <row r="1787" ht="12.9" customHeight="1" x14ac:dyDescent="0.2"/>
    <row r="1788" ht="12.9" customHeight="1" x14ac:dyDescent="0.2"/>
    <row r="1789" ht="12.9" customHeight="1" x14ac:dyDescent="0.2"/>
    <row r="1790" ht="12.9" customHeight="1" x14ac:dyDescent="0.2"/>
    <row r="1791" ht="12.9" customHeight="1" x14ac:dyDescent="0.2"/>
    <row r="1792" ht="12.9" customHeight="1" x14ac:dyDescent="0.2"/>
    <row r="1793" ht="12.9" customHeight="1" x14ac:dyDescent="0.2"/>
    <row r="1794" ht="12.9" customHeight="1" x14ac:dyDescent="0.2"/>
    <row r="1795" ht="12.9" customHeight="1" x14ac:dyDescent="0.2"/>
    <row r="1796" ht="12.9" customHeight="1" x14ac:dyDescent="0.2"/>
    <row r="1797" ht="12.9" customHeight="1" x14ac:dyDescent="0.2"/>
    <row r="1798" ht="12.9" customHeight="1" x14ac:dyDescent="0.2"/>
    <row r="1799" ht="12.9" customHeight="1" x14ac:dyDescent="0.2"/>
    <row r="1800" ht="12.9" customHeight="1" x14ac:dyDescent="0.2"/>
    <row r="1801" ht="12.9" customHeight="1" x14ac:dyDescent="0.2"/>
    <row r="1802" ht="12.9" customHeight="1" x14ac:dyDescent="0.2"/>
    <row r="1803" ht="12.9" customHeight="1" x14ac:dyDescent="0.2"/>
    <row r="1804" ht="12.9" customHeight="1" x14ac:dyDescent="0.2"/>
    <row r="1805" ht="12.9" customHeight="1" x14ac:dyDescent="0.2"/>
    <row r="1806" ht="12.9" customHeight="1" x14ac:dyDescent="0.2"/>
    <row r="1807" ht="12.9" customHeight="1" x14ac:dyDescent="0.2"/>
    <row r="1808" ht="12.9" customHeight="1" x14ac:dyDescent="0.2"/>
    <row r="1809" ht="12.9" customHeight="1" x14ac:dyDescent="0.2"/>
    <row r="1810" ht="12.9" customHeight="1" x14ac:dyDescent="0.2"/>
    <row r="1811" ht="12.9" customHeight="1" x14ac:dyDescent="0.2"/>
    <row r="1812" ht="12.9" customHeight="1" x14ac:dyDescent="0.2"/>
    <row r="1813" ht="12.9" customHeight="1" x14ac:dyDescent="0.2"/>
    <row r="1814" ht="12.9" customHeight="1" x14ac:dyDescent="0.2"/>
    <row r="1815" ht="12.9" customHeight="1" x14ac:dyDescent="0.2"/>
    <row r="1816" ht="12.9" customHeight="1" x14ac:dyDescent="0.2"/>
    <row r="1817" ht="12.9" customHeight="1" x14ac:dyDescent="0.2"/>
    <row r="1818" ht="12.9" customHeight="1" x14ac:dyDescent="0.2"/>
    <row r="1819" ht="12.9" customHeight="1" x14ac:dyDescent="0.2"/>
    <row r="1820" ht="12.9" customHeight="1" x14ac:dyDescent="0.2"/>
    <row r="1821" ht="12.9" customHeight="1" x14ac:dyDescent="0.2"/>
    <row r="1822" ht="12.9" customHeight="1" x14ac:dyDescent="0.2"/>
    <row r="1823" ht="12.9" customHeight="1" x14ac:dyDescent="0.2"/>
    <row r="1824" ht="12.9" customHeight="1" x14ac:dyDescent="0.2"/>
    <row r="1825" ht="12.9" customHeight="1" x14ac:dyDescent="0.2"/>
    <row r="1826" ht="12.9" customHeight="1" x14ac:dyDescent="0.2"/>
    <row r="1827" ht="12.9" customHeight="1" x14ac:dyDescent="0.2"/>
    <row r="1828" ht="12.9" customHeight="1" x14ac:dyDescent="0.2"/>
    <row r="1829" ht="12.9" customHeight="1" x14ac:dyDescent="0.2"/>
    <row r="1830" ht="12.9" customHeight="1" x14ac:dyDescent="0.2"/>
    <row r="1831" ht="12.9" customHeight="1" x14ac:dyDescent="0.2"/>
    <row r="1832" ht="12.9" customHeight="1" x14ac:dyDescent="0.2"/>
    <row r="1833" ht="12.9" customHeight="1" x14ac:dyDescent="0.2"/>
    <row r="1834" ht="12.9" customHeight="1" x14ac:dyDescent="0.2"/>
    <row r="1835" ht="12.9" customHeight="1" x14ac:dyDescent="0.2"/>
    <row r="1836" ht="12.9" customHeight="1" x14ac:dyDescent="0.2"/>
    <row r="1837" ht="12.9" customHeight="1" x14ac:dyDescent="0.2"/>
    <row r="1838" ht="12.9" customHeight="1" x14ac:dyDescent="0.2"/>
    <row r="1839" ht="12.9" customHeight="1" x14ac:dyDescent="0.2"/>
    <row r="1840" ht="12.9" customHeight="1" x14ac:dyDescent="0.2"/>
    <row r="1841" ht="12.9" customHeight="1" x14ac:dyDescent="0.2"/>
    <row r="1842" ht="12.9" customHeight="1" x14ac:dyDescent="0.2"/>
    <row r="1843" ht="12.9" customHeight="1" x14ac:dyDescent="0.2"/>
    <row r="1844" ht="12.9" customHeight="1" x14ac:dyDescent="0.2"/>
    <row r="1845" ht="12.9" customHeight="1" x14ac:dyDescent="0.2"/>
    <row r="1846" ht="12.9" customHeight="1" x14ac:dyDescent="0.2"/>
    <row r="1847" ht="12.9" customHeight="1" x14ac:dyDescent="0.2"/>
    <row r="1848" ht="12.9" customHeight="1" x14ac:dyDescent="0.2"/>
    <row r="1849" ht="12.9" customHeight="1" x14ac:dyDescent="0.2"/>
    <row r="1850" ht="12.9" customHeight="1" x14ac:dyDescent="0.2"/>
    <row r="1851" ht="12.9" customHeight="1" x14ac:dyDescent="0.2"/>
    <row r="1852" ht="12.9" customHeight="1" x14ac:dyDescent="0.2"/>
    <row r="1853" ht="12.9" customHeight="1" x14ac:dyDescent="0.2"/>
    <row r="1854" ht="12.9" customHeight="1" x14ac:dyDescent="0.2"/>
    <row r="1855" ht="12.9" customHeight="1" x14ac:dyDescent="0.2"/>
    <row r="1856" ht="12.9" customHeight="1" x14ac:dyDescent="0.2"/>
    <row r="1857" ht="12.9" customHeight="1" x14ac:dyDescent="0.2"/>
    <row r="1858" ht="12.9" customHeight="1" x14ac:dyDescent="0.2"/>
    <row r="1859" ht="12.9" customHeight="1" x14ac:dyDescent="0.2"/>
    <row r="1860" ht="12.9" customHeight="1" x14ac:dyDescent="0.2"/>
    <row r="1861" ht="12.9" customHeight="1" x14ac:dyDescent="0.2"/>
    <row r="1862" ht="12.9" customHeight="1" x14ac:dyDescent="0.2"/>
    <row r="1863" ht="12.9" customHeight="1" x14ac:dyDescent="0.2"/>
    <row r="1864" ht="12.9" customHeight="1" x14ac:dyDescent="0.2"/>
    <row r="1865" ht="12.9" customHeight="1" x14ac:dyDescent="0.2"/>
    <row r="1866" ht="12.9" customHeight="1" x14ac:dyDescent="0.2"/>
    <row r="1867" ht="12.9" customHeight="1" x14ac:dyDescent="0.2"/>
    <row r="1868" ht="12.9" customHeight="1" x14ac:dyDescent="0.2"/>
    <row r="1869" ht="12.9" customHeight="1" x14ac:dyDescent="0.2"/>
    <row r="1870" ht="12.9" customHeight="1" x14ac:dyDescent="0.2"/>
    <row r="1871" ht="12.9" customHeight="1" x14ac:dyDescent="0.2"/>
    <row r="1872" ht="12.9" customHeight="1" x14ac:dyDescent="0.2"/>
    <row r="1873" ht="12.9" customHeight="1" x14ac:dyDescent="0.2"/>
    <row r="1874" ht="12.9" customHeight="1" x14ac:dyDescent="0.2"/>
    <row r="1875" ht="12.9" customHeight="1" x14ac:dyDescent="0.2"/>
    <row r="1876" ht="12.9" customHeight="1" x14ac:dyDescent="0.2"/>
    <row r="1877" ht="12.9" customHeight="1" x14ac:dyDescent="0.2"/>
    <row r="1878" ht="12.9" customHeight="1" x14ac:dyDescent="0.2"/>
    <row r="1879" ht="12.9" customHeight="1" x14ac:dyDescent="0.2"/>
    <row r="1880" ht="12.9" customHeight="1" x14ac:dyDescent="0.2"/>
    <row r="1881" ht="12.9" customHeight="1" x14ac:dyDescent="0.2"/>
    <row r="1882" ht="12.9" customHeight="1" x14ac:dyDescent="0.2"/>
    <row r="1883" ht="12.9" customHeight="1" x14ac:dyDescent="0.2"/>
    <row r="1884" ht="12.9" customHeight="1" x14ac:dyDescent="0.2"/>
    <row r="1885" ht="12.9" customHeight="1" x14ac:dyDescent="0.2"/>
    <row r="1886" ht="12.9" customHeight="1" x14ac:dyDescent="0.2"/>
    <row r="1887" ht="12.9" customHeight="1" x14ac:dyDescent="0.2"/>
    <row r="1888" ht="12.9" customHeight="1" x14ac:dyDescent="0.2"/>
    <row r="1889" ht="12.9" customHeight="1" x14ac:dyDescent="0.2"/>
    <row r="1890" ht="12.9" customHeight="1" x14ac:dyDescent="0.2"/>
    <row r="1891" ht="12.9" customHeight="1" x14ac:dyDescent="0.2"/>
    <row r="1892" ht="12.9" customHeight="1" x14ac:dyDescent="0.2"/>
    <row r="1893" ht="12.9" customHeight="1" x14ac:dyDescent="0.2"/>
    <row r="1894" ht="12.9" customHeight="1" x14ac:dyDescent="0.2"/>
    <row r="1895" ht="12.9" customHeight="1" x14ac:dyDescent="0.2"/>
    <row r="1896" ht="12.9" customHeight="1" x14ac:dyDescent="0.2"/>
    <row r="1897" ht="12.9" customHeight="1" x14ac:dyDescent="0.2"/>
    <row r="1898" ht="12.9" customHeight="1" x14ac:dyDescent="0.2"/>
    <row r="1899" ht="12.9" customHeight="1" x14ac:dyDescent="0.2"/>
    <row r="1900" ht="12.9" customHeight="1" x14ac:dyDescent="0.2"/>
    <row r="1901" ht="12.9" customHeight="1" x14ac:dyDescent="0.2"/>
    <row r="1902" ht="12.9" customHeight="1" x14ac:dyDescent="0.2"/>
    <row r="1903" ht="12.9" customHeight="1" x14ac:dyDescent="0.2"/>
    <row r="1904" ht="12.9" customHeight="1" x14ac:dyDescent="0.2"/>
    <row r="1905" ht="12.9" customHeight="1" x14ac:dyDescent="0.2"/>
    <row r="1906" ht="12.9" customHeight="1" x14ac:dyDescent="0.2"/>
    <row r="1907" ht="12.9" customHeight="1" x14ac:dyDescent="0.2"/>
    <row r="1908" ht="12.9" customHeight="1" x14ac:dyDescent="0.2"/>
    <row r="1909" ht="12.9" customHeight="1" x14ac:dyDescent="0.2"/>
    <row r="1910" ht="12.9" customHeight="1" x14ac:dyDescent="0.2"/>
    <row r="1911" ht="12.9" customHeight="1" x14ac:dyDescent="0.2"/>
    <row r="1912" ht="12.9" customHeight="1" x14ac:dyDescent="0.2"/>
    <row r="1913" ht="12.9" customHeight="1" x14ac:dyDescent="0.2"/>
    <row r="1914" ht="12.9" customHeight="1" x14ac:dyDescent="0.2"/>
    <row r="1915" ht="12.9" customHeight="1" x14ac:dyDescent="0.2"/>
    <row r="1916" ht="12.9" customHeight="1" x14ac:dyDescent="0.2"/>
    <row r="1917" ht="12.9" customHeight="1" x14ac:dyDescent="0.2"/>
    <row r="1918" ht="12.9" customHeight="1" x14ac:dyDescent="0.2"/>
    <row r="1919" ht="12.9" customHeight="1" x14ac:dyDescent="0.2"/>
    <row r="1920" ht="12.9" customHeight="1" x14ac:dyDescent="0.2"/>
    <row r="1921" ht="12.9" customHeight="1" x14ac:dyDescent="0.2"/>
    <row r="1922" ht="12.9" customHeight="1" x14ac:dyDescent="0.2"/>
    <row r="1923" ht="12.9" customHeight="1" x14ac:dyDescent="0.2"/>
    <row r="1924" ht="12.9" customHeight="1" x14ac:dyDescent="0.2"/>
    <row r="1925" ht="12.9" customHeight="1" x14ac:dyDescent="0.2"/>
    <row r="1926" ht="12.9" customHeight="1" x14ac:dyDescent="0.2"/>
    <row r="1927" ht="12.9" customHeight="1" x14ac:dyDescent="0.2"/>
    <row r="1928" ht="12.9" customHeight="1" x14ac:dyDescent="0.2"/>
    <row r="1929" ht="12.9" customHeight="1" x14ac:dyDescent="0.2"/>
    <row r="1930" ht="12.9" customHeight="1" x14ac:dyDescent="0.2"/>
    <row r="1931" ht="12.9" customHeight="1" x14ac:dyDescent="0.2"/>
    <row r="1932" ht="12.9" customHeight="1" x14ac:dyDescent="0.2"/>
    <row r="1933" ht="12.9" customHeight="1" x14ac:dyDescent="0.2"/>
    <row r="1934" ht="12.9" customHeight="1" x14ac:dyDescent="0.2"/>
    <row r="1935" ht="12.9" customHeight="1" x14ac:dyDescent="0.2"/>
    <row r="1936" ht="12.9" customHeight="1" x14ac:dyDescent="0.2"/>
    <row r="1937" ht="12.9" customHeight="1" x14ac:dyDescent="0.2"/>
    <row r="1938" ht="12.9" customHeight="1" x14ac:dyDescent="0.2"/>
    <row r="1939" ht="12.9" customHeight="1" x14ac:dyDescent="0.2"/>
    <row r="1940" ht="12.9" customHeight="1" x14ac:dyDescent="0.2"/>
    <row r="1941" ht="12.9" customHeight="1" x14ac:dyDescent="0.2"/>
    <row r="1942" ht="12.9" customHeight="1" x14ac:dyDescent="0.2"/>
    <row r="1943" ht="12.9" customHeight="1" x14ac:dyDescent="0.2"/>
    <row r="1944" ht="12.9" customHeight="1" x14ac:dyDescent="0.2"/>
    <row r="1945" ht="12.9" customHeight="1" x14ac:dyDescent="0.2"/>
    <row r="1946" ht="12.9" customHeight="1" x14ac:dyDescent="0.2"/>
    <row r="1947" ht="12.9" customHeight="1" x14ac:dyDescent="0.2"/>
    <row r="1948" ht="12.9" customHeight="1" x14ac:dyDescent="0.2"/>
    <row r="1949" ht="12.9" customHeight="1" x14ac:dyDescent="0.2"/>
    <row r="1950" ht="12.9" customHeight="1" x14ac:dyDescent="0.2"/>
    <row r="1951" ht="12.9" customHeight="1" x14ac:dyDescent="0.2"/>
    <row r="1952" ht="12.9" customHeight="1" x14ac:dyDescent="0.2"/>
    <row r="1953" ht="12.9" customHeight="1" x14ac:dyDescent="0.2"/>
    <row r="1954" ht="12.9" customHeight="1" x14ac:dyDescent="0.2"/>
    <row r="1955" ht="12.9" customHeight="1" x14ac:dyDescent="0.2"/>
    <row r="1956" ht="12.9" customHeight="1" x14ac:dyDescent="0.2"/>
    <row r="1957" ht="12.9" customHeight="1" x14ac:dyDescent="0.2"/>
    <row r="1958" ht="12.9" customHeight="1" x14ac:dyDescent="0.2"/>
    <row r="1959" ht="12.9" customHeight="1" x14ac:dyDescent="0.2"/>
    <row r="1960" ht="12.9" customHeight="1" x14ac:dyDescent="0.2"/>
    <row r="1961" ht="12.9" customHeight="1" x14ac:dyDescent="0.2"/>
    <row r="1962" ht="12.9" customHeight="1" x14ac:dyDescent="0.2"/>
    <row r="1963" ht="12.9" customHeight="1" x14ac:dyDescent="0.2"/>
    <row r="1964" ht="12.9" customHeight="1" x14ac:dyDescent="0.2"/>
    <row r="1965" ht="12.9" customHeight="1" x14ac:dyDescent="0.2"/>
    <row r="1966" ht="12.9" customHeight="1" x14ac:dyDescent="0.2"/>
    <row r="1967" ht="12.9" customHeight="1" x14ac:dyDescent="0.2"/>
    <row r="1968" ht="12.9" customHeight="1" x14ac:dyDescent="0.2"/>
    <row r="1969" ht="12.9" customHeight="1" x14ac:dyDescent="0.2"/>
    <row r="1970" ht="12.9" customHeight="1" x14ac:dyDescent="0.2"/>
    <row r="1971" ht="12.9" customHeight="1" x14ac:dyDescent="0.2"/>
    <row r="1972" ht="12.9" customHeight="1" x14ac:dyDescent="0.2"/>
    <row r="1973" ht="12.9" customHeight="1" x14ac:dyDescent="0.2"/>
    <row r="1974" ht="12.9" customHeight="1" x14ac:dyDescent="0.2"/>
    <row r="1975" ht="12.9" customHeight="1" x14ac:dyDescent="0.2"/>
    <row r="1976" ht="12.9" customHeight="1" x14ac:dyDescent="0.2"/>
    <row r="1977" ht="12.9" customHeight="1" x14ac:dyDescent="0.2"/>
    <row r="1978" ht="12.9" customHeight="1" x14ac:dyDescent="0.2"/>
    <row r="1979" ht="12.9" customHeight="1" x14ac:dyDescent="0.2"/>
    <row r="1980" ht="12.9" customHeight="1" x14ac:dyDescent="0.2"/>
    <row r="1981" ht="12.9" customHeight="1" x14ac:dyDescent="0.2"/>
    <row r="1982" ht="12.9" customHeight="1" x14ac:dyDescent="0.2"/>
    <row r="1983" ht="12.9" customHeight="1" x14ac:dyDescent="0.2"/>
    <row r="1984" ht="12.9" customHeight="1" x14ac:dyDescent="0.2"/>
    <row r="1985" ht="12.9" customHeight="1" x14ac:dyDescent="0.2"/>
    <row r="1986" ht="12.9" customHeight="1" x14ac:dyDescent="0.2"/>
    <row r="1987" ht="12.9" customHeight="1" x14ac:dyDescent="0.2"/>
    <row r="1988" ht="12.9" customHeight="1" x14ac:dyDescent="0.2"/>
    <row r="1989" ht="12.9" customHeight="1" x14ac:dyDescent="0.2"/>
    <row r="1990" ht="12.9" customHeight="1" x14ac:dyDescent="0.2"/>
    <row r="1991" ht="12.9" customHeight="1" x14ac:dyDescent="0.2"/>
    <row r="1992" ht="12.9" customHeight="1" x14ac:dyDescent="0.2"/>
    <row r="1993" ht="12.9" customHeight="1" x14ac:dyDescent="0.2"/>
    <row r="1994" ht="12.9" customHeight="1" x14ac:dyDescent="0.2"/>
    <row r="1995" ht="12.9" customHeight="1" x14ac:dyDescent="0.2"/>
    <row r="1996" ht="12.9" customHeight="1" x14ac:dyDescent="0.2"/>
    <row r="1997" ht="12.9" customHeight="1" x14ac:dyDescent="0.2"/>
    <row r="1998" ht="12.9" customHeight="1" x14ac:dyDescent="0.2"/>
    <row r="1999" ht="12.9" customHeight="1" x14ac:dyDescent="0.2"/>
    <row r="2000" ht="12.9" customHeight="1" x14ac:dyDescent="0.2"/>
    <row r="2001" ht="12.9" customHeight="1" x14ac:dyDescent="0.2"/>
    <row r="2002" ht="12.9" customHeight="1" x14ac:dyDescent="0.2"/>
    <row r="2003" ht="12.9" customHeight="1" x14ac:dyDescent="0.2"/>
    <row r="2004" ht="12.9" customHeight="1" x14ac:dyDescent="0.2"/>
    <row r="2005" ht="12.9" customHeight="1" x14ac:dyDescent="0.2"/>
    <row r="2006" ht="12.9" customHeight="1" x14ac:dyDescent="0.2"/>
    <row r="2007" ht="12.9" customHeight="1" x14ac:dyDescent="0.2"/>
    <row r="2008" ht="12.9" customHeight="1" x14ac:dyDescent="0.2"/>
    <row r="2009" ht="12.9" customHeight="1" x14ac:dyDescent="0.2"/>
    <row r="2010" ht="12.9" customHeight="1" x14ac:dyDescent="0.2"/>
    <row r="2011" ht="12.9" customHeight="1" x14ac:dyDescent="0.2"/>
    <row r="2012" ht="12.9" customHeight="1" x14ac:dyDescent="0.2"/>
    <row r="2013" ht="12.9" customHeight="1" x14ac:dyDescent="0.2"/>
    <row r="2014" ht="12.9" customHeight="1" x14ac:dyDescent="0.2"/>
    <row r="2015" ht="12.9" customHeight="1" x14ac:dyDescent="0.2"/>
    <row r="2016" ht="12.9" customHeight="1" x14ac:dyDescent="0.2"/>
    <row r="2017" ht="12.9" customHeight="1" x14ac:dyDescent="0.2"/>
    <row r="2018" ht="12.9" customHeight="1" x14ac:dyDescent="0.2"/>
    <row r="2019" ht="12.9" customHeight="1" x14ac:dyDescent="0.2"/>
    <row r="2020" ht="12.9" customHeight="1" x14ac:dyDescent="0.2"/>
    <row r="2021" ht="12.9" customHeight="1" x14ac:dyDescent="0.2"/>
    <row r="2022" ht="12.9" customHeight="1" x14ac:dyDescent="0.2"/>
    <row r="2023" ht="12.9" customHeight="1" x14ac:dyDescent="0.2"/>
    <row r="2024" ht="12.9" customHeight="1" x14ac:dyDescent="0.2"/>
    <row r="2025" ht="12.9" customHeight="1" x14ac:dyDescent="0.2"/>
    <row r="2026" ht="12.9" customHeight="1" x14ac:dyDescent="0.2"/>
    <row r="2027" ht="12.9" customHeight="1" x14ac:dyDescent="0.2"/>
    <row r="2028" ht="12.9" customHeight="1" x14ac:dyDescent="0.2"/>
    <row r="2029" ht="12.9" customHeight="1" x14ac:dyDescent="0.2"/>
    <row r="2030" ht="12.9" customHeight="1" x14ac:dyDescent="0.2"/>
    <row r="2031" ht="12.9" customHeight="1" x14ac:dyDescent="0.2"/>
    <row r="2032" ht="12.9" customHeight="1" x14ac:dyDescent="0.2"/>
    <row r="2033" ht="12.9" customHeight="1" x14ac:dyDescent="0.2"/>
    <row r="2034" ht="12.9" customHeight="1" x14ac:dyDescent="0.2"/>
    <row r="2035" ht="12.9" customHeight="1" x14ac:dyDescent="0.2"/>
    <row r="2036" ht="12.9" customHeight="1" x14ac:dyDescent="0.2"/>
    <row r="2037" ht="12.9" customHeight="1" x14ac:dyDescent="0.2"/>
    <row r="2038" ht="12.9" customHeight="1" x14ac:dyDescent="0.2"/>
    <row r="2039" ht="12.9" customHeight="1" x14ac:dyDescent="0.2"/>
    <row r="2040" ht="12.9" customHeight="1" x14ac:dyDescent="0.2"/>
    <row r="2041" ht="12.9" customHeight="1" x14ac:dyDescent="0.2"/>
    <row r="2042" ht="12.9" customHeight="1" x14ac:dyDescent="0.2"/>
    <row r="2043" ht="12.9" customHeight="1" x14ac:dyDescent="0.2"/>
    <row r="2044" ht="12.9" customHeight="1" x14ac:dyDescent="0.2"/>
    <row r="2045" ht="12.9" customHeight="1" x14ac:dyDescent="0.2"/>
    <row r="2046" ht="12.9" customHeight="1" x14ac:dyDescent="0.2"/>
    <row r="2047" ht="12.9" customHeight="1" x14ac:dyDescent="0.2"/>
    <row r="2048" ht="12.9" customHeight="1" x14ac:dyDescent="0.2"/>
    <row r="2049" ht="12.9" customHeight="1" x14ac:dyDescent="0.2"/>
    <row r="2050" ht="12.9" customHeight="1" x14ac:dyDescent="0.2"/>
    <row r="2051" ht="12.9" customHeight="1" x14ac:dyDescent="0.2"/>
    <row r="2052" ht="12.9" customHeight="1" x14ac:dyDescent="0.2"/>
    <row r="2053" ht="12.9" customHeight="1" x14ac:dyDescent="0.2"/>
    <row r="2054" ht="12.9" customHeight="1" x14ac:dyDescent="0.2"/>
    <row r="2055" ht="12.9" customHeight="1" x14ac:dyDescent="0.2"/>
    <row r="2056" ht="12.9" customHeight="1" x14ac:dyDescent="0.2"/>
    <row r="2057" ht="12.9" customHeight="1" x14ac:dyDescent="0.2"/>
    <row r="2058" ht="12.9" customHeight="1" x14ac:dyDescent="0.2"/>
    <row r="2059" ht="12.9" customHeight="1" x14ac:dyDescent="0.2"/>
    <row r="2060" ht="12.9" customHeight="1" x14ac:dyDescent="0.2"/>
    <row r="2061" ht="12.9" customHeight="1" x14ac:dyDescent="0.2"/>
    <row r="2062" ht="12.9" customHeight="1" x14ac:dyDescent="0.2"/>
    <row r="2063" ht="12.9" customHeight="1" x14ac:dyDescent="0.2"/>
    <row r="2064" ht="12.9" customHeight="1" x14ac:dyDescent="0.2"/>
    <row r="2065" ht="12.9" customHeight="1" x14ac:dyDescent="0.2"/>
    <row r="2066" ht="12.9" customHeight="1" x14ac:dyDescent="0.2"/>
    <row r="2067" ht="12.9" customHeight="1" x14ac:dyDescent="0.2"/>
    <row r="2068" ht="12.9" customHeight="1" x14ac:dyDescent="0.2"/>
    <row r="2069" ht="12.9" customHeight="1" x14ac:dyDescent="0.2"/>
    <row r="2070" ht="12.9" customHeight="1" x14ac:dyDescent="0.2"/>
    <row r="2071" ht="12.9" customHeight="1" x14ac:dyDescent="0.2"/>
    <row r="2072" ht="12.9" customHeight="1" x14ac:dyDescent="0.2"/>
    <row r="2073" ht="12.9" customHeight="1" x14ac:dyDescent="0.2"/>
    <row r="2074" ht="12.9" customHeight="1" x14ac:dyDescent="0.2"/>
    <row r="2075" ht="12.9" customHeight="1" x14ac:dyDescent="0.2"/>
    <row r="2076" ht="12.9" customHeight="1" x14ac:dyDescent="0.2"/>
    <row r="2077" ht="12.9" customHeight="1" x14ac:dyDescent="0.2"/>
    <row r="2078" ht="12.9" customHeight="1" x14ac:dyDescent="0.2"/>
    <row r="2079" ht="12.9" customHeight="1" x14ac:dyDescent="0.2"/>
    <row r="2080" ht="12.9" customHeight="1" x14ac:dyDescent="0.2"/>
    <row r="2081" ht="12.9" customHeight="1" x14ac:dyDescent="0.2"/>
    <row r="2082" ht="12.9" customHeight="1" x14ac:dyDescent="0.2"/>
    <row r="2083" ht="12.9" customHeight="1" x14ac:dyDescent="0.2"/>
    <row r="2084" ht="12.9" customHeight="1" x14ac:dyDescent="0.2"/>
    <row r="2085" ht="12.9" customHeight="1" x14ac:dyDescent="0.2"/>
    <row r="2086" ht="12.9" customHeight="1" x14ac:dyDescent="0.2"/>
    <row r="2087" ht="12.9" customHeight="1" x14ac:dyDescent="0.2"/>
    <row r="2088" ht="12.9" customHeight="1" x14ac:dyDescent="0.2"/>
    <row r="2089" ht="12.9" customHeight="1" x14ac:dyDescent="0.2"/>
    <row r="2090" ht="12.9" customHeight="1" x14ac:dyDescent="0.2"/>
    <row r="2091" ht="12.9" customHeight="1" x14ac:dyDescent="0.2"/>
    <row r="2092" ht="12.9" customHeight="1" x14ac:dyDescent="0.2"/>
    <row r="2093" ht="12.9" customHeight="1" x14ac:dyDescent="0.2"/>
    <row r="2094" ht="12.9" customHeight="1" x14ac:dyDescent="0.2"/>
    <row r="2095" ht="12.9" customHeight="1" x14ac:dyDescent="0.2"/>
    <row r="2096" ht="12.9" customHeight="1" x14ac:dyDescent="0.2"/>
    <row r="2097" ht="12.9" customHeight="1" x14ac:dyDescent="0.2"/>
    <row r="2098" ht="12.9" customHeight="1" x14ac:dyDescent="0.2"/>
    <row r="2099" ht="12.9" customHeight="1" x14ac:dyDescent="0.2"/>
    <row r="2100" ht="12.9" customHeight="1" x14ac:dyDescent="0.2"/>
    <row r="2101" ht="12.9" customHeight="1" x14ac:dyDescent="0.2"/>
    <row r="2102" ht="12.9" customHeight="1" x14ac:dyDescent="0.2"/>
    <row r="2103" ht="12.9" customHeight="1" x14ac:dyDescent="0.2"/>
    <row r="2104" ht="12.9" customHeight="1" x14ac:dyDescent="0.2"/>
    <row r="2105" ht="12.9" customHeight="1" x14ac:dyDescent="0.2"/>
    <row r="2106" ht="12.9" customHeight="1" x14ac:dyDescent="0.2"/>
    <row r="2107" ht="12.9" customHeight="1" x14ac:dyDescent="0.2"/>
    <row r="2108" ht="12.9" customHeight="1" x14ac:dyDescent="0.2"/>
    <row r="2109" ht="12.9" customHeight="1" x14ac:dyDescent="0.2"/>
    <row r="2110" ht="12.9" customHeight="1" x14ac:dyDescent="0.2"/>
    <row r="2111" ht="12.9" customHeight="1" x14ac:dyDescent="0.2"/>
    <row r="2112" ht="12.9" customHeight="1" x14ac:dyDescent="0.2"/>
    <row r="2113" ht="12.9" customHeight="1" x14ac:dyDescent="0.2"/>
    <row r="2114" ht="12.9" customHeight="1" x14ac:dyDescent="0.2"/>
    <row r="2115" ht="12.9" customHeight="1" x14ac:dyDescent="0.2"/>
    <row r="2116" ht="12.9" customHeight="1" x14ac:dyDescent="0.2"/>
    <row r="2117" ht="12.9" customHeight="1" x14ac:dyDescent="0.2"/>
    <row r="2118" ht="12.9" customHeight="1" x14ac:dyDescent="0.2"/>
    <row r="2119" ht="12.9" customHeight="1" x14ac:dyDescent="0.2"/>
    <row r="2120" ht="12.9" customHeight="1" x14ac:dyDescent="0.2"/>
    <row r="2121" ht="12.9" customHeight="1" x14ac:dyDescent="0.2"/>
    <row r="2122" ht="12.9" customHeight="1" x14ac:dyDescent="0.2"/>
    <row r="2123" ht="12.9" customHeight="1" x14ac:dyDescent="0.2"/>
    <row r="2124" ht="12.9" customHeight="1" x14ac:dyDescent="0.2"/>
    <row r="2125" ht="12.9" customHeight="1" x14ac:dyDescent="0.2"/>
    <row r="2126" ht="12.9" customHeight="1" x14ac:dyDescent="0.2"/>
    <row r="2127" ht="12.9" customHeight="1" x14ac:dyDescent="0.2"/>
    <row r="2128" ht="12.9" customHeight="1" x14ac:dyDescent="0.2"/>
    <row r="2129" ht="12.9" customHeight="1" x14ac:dyDescent="0.2"/>
    <row r="2130" ht="12.9" customHeight="1" x14ac:dyDescent="0.2"/>
    <row r="2131" ht="12.9" customHeight="1" x14ac:dyDescent="0.2"/>
    <row r="2132" ht="12.9" customHeight="1" x14ac:dyDescent="0.2"/>
    <row r="2133" ht="12.9" customHeight="1" x14ac:dyDescent="0.2"/>
    <row r="2134" ht="12.9" customHeight="1" x14ac:dyDescent="0.2"/>
    <row r="2135" ht="12.9" customHeight="1" x14ac:dyDescent="0.2"/>
    <row r="2136" ht="12.9" customHeight="1" x14ac:dyDescent="0.2"/>
    <row r="2137" ht="12.9" customHeight="1" x14ac:dyDescent="0.2"/>
    <row r="2138" ht="12.9" customHeight="1" x14ac:dyDescent="0.2"/>
    <row r="2139" ht="12.9" customHeight="1" x14ac:dyDescent="0.2"/>
    <row r="2140" ht="12.9" customHeight="1" x14ac:dyDescent="0.2"/>
    <row r="2141" ht="12.9" customHeight="1" x14ac:dyDescent="0.2"/>
    <row r="2142" ht="12.9" customHeight="1" x14ac:dyDescent="0.2"/>
    <row r="2143" ht="12.9" customHeight="1" x14ac:dyDescent="0.2"/>
    <row r="2144" ht="12.9" customHeight="1" x14ac:dyDescent="0.2"/>
    <row r="2145" ht="12.9" customHeight="1" x14ac:dyDescent="0.2"/>
    <row r="2146" ht="12.9" customHeight="1" x14ac:dyDescent="0.2"/>
    <row r="2147" ht="12.9" customHeight="1" x14ac:dyDescent="0.2"/>
    <row r="2148" ht="12.9" customHeight="1" x14ac:dyDescent="0.2"/>
    <row r="2149" ht="12.9" customHeight="1" x14ac:dyDescent="0.2"/>
    <row r="2150" ht="12.9" customHeight="1" x14ac:dyDescent="0.2"/>
    <row r="2151" ht="12.9" customHeight="1" x14ac:dyDescent="0.2"/>
    <row r="2152" ht="12.9" customHeight="1" x14ac:dyDescent="0.2"/>
    <row r="2153" ht="12.9" customHeight="1" x14ac:dyDescent="0.2"/>
    <row r="2154" ht="12.9" customHeight="1" x14ac:dyDescent="0.2"/>
    <row r="2155" ht="12.9" customHeight="1" x14ac:dyDescent="0.2"/>
    <row r="2156" ht="12.9" customHeight="1" x14ac:dyDescent="0.2"/>
    <row r="2157" ht="12.9" customHeight="1" x14ac:dyDescent="0.2"/>
    <row r="2158" ht="12.9" customHeight="1" x14ac:dyDescent="0.2"/>
    <row r="2159" ht="12.9" customHeight="1" x14ac:dyDescent="0.2"/>
    <row r="2160" ht="12.9" customHeight="1" x14ac:dyDescent="0.2"/>
    <row r="2161" ht="12.9" customHeight="1" x14ac:dyDescent="0.2"/>
    <row r="2162" ht="12.9" customHeight="1" x14ac:dyDescent="0.2"/>
    <row r="2163" ht="12.9" customHeight="1" x14ac:dyDescent="0.2"/>
    <row r="2164" ht="12.9" customHeight="1" x14ac:dyDescent="0.2"/>
    <row r="2165" ht="12.9" customHeight="1" x14ac:dyDescent="0.2"/>
    <row r="2166" ht="12.9" customHeight="1" x14ac:dyDescent="0.2"/>
    <row r="2167" ht="12.9" customHeight="1" x14ac:dyDescent="0.2"/>
    <row r="2168" ht="12.9" customHeight="1" x14ac:dyDescent="0.2"/>
    <row r="2169" ht="12.9" customHeight="1" x14ac:dyDescent="0.2"/>
    <row r="2170" ht="12.9" customHeight="1" x14ac:dyDescent="0.2"/>
    <row r="2171" ht="12.9" customHeight="1" x14ac:dyDescent="0.2"/>
    <row r="2172" ht="12.9" customHeight="1" x14ac:dyDescent="0.2"/>
    <row r="2173" ht="12.9" customHeight="1" x14ac:dyDescent="0.2"/>
    <row r="2174" ht="12.9" customHeight="1" x14ac:dyDescent="0.2"/>
    <row r="2175" ht="12.9" customHeight="1" x14ac:dyDescent="0.2"/>
    <row r="2176" ht="12.9" customHeight="1" x14ac:dyDescent="0.2"/>
    <row r="2177" ht="12.9" customHeight="1" x14ac:dyDescent="0.2"/>
    <row r="2178" ht="12.9" customHeight="1" x14ac:dyDescent="0.2"/>
    <row r="2179" ht="12.9" customHeight="1" x14ac:dyDescent="0.2"/>
    <row r="2180" ht="12.9" customHeight="1" x14ac:dyDescent="0.2"/>
    <row r="2181" ht="12.9" customHeight="1" x14ac:dyDescent="0.2"/>
    <row r="2182" ht="12.9" customHeight="1" x14ac:dyDescent="0.2"/>
    <row r="2183" ht="12.9" customHeight="1" x14ac:dyDescent="0.2"/>
    <row r="2184" ht="12.9" customHeight="1" x14ac:dyDescent="0.2"/>
    <row r="2185" ht="12.9" customHeight="1" x14ac:dyDescent="0.2"/>
    <row r="2186" ht="12.9" customHeight="1" x14ac:dyDescent="0.2"/>
    <row r="2187" ht="12.9" customHeight="1" x14ac:dyDescent="0.2"/>
    <row r="2188" ht="12.9" customHeight="1" x14ac:dyDescent="0.2"/>
    <row r="2189" ht="12.9" customHeight="1" x14ac:dyDescent="0.2"/>
    <row r="2190" ht="12.9" customHeight="1" x14ac:dyDescent="0.2"/>
    <row r="2191" ht="12.9" customHeight="1" x14ac:dyDescent="0.2"/>
    <row r="2192" ht="12.9" customHeight="1" x14ac:dyDescent="0.2"/>
    <row r="2193" ht="12.9" customHeight="1" x14ac:dyDescent="0.2"/>
    <row r="2194" ht="12.9" customHeight="1" x14ac:dyDescent="0.2"/>
    <row r="2195" ht="12.9" customHeight="1" x14ac:dyDescent="0.2"/>
    <row r="2196" ht="12.9" customHeight="1" x14ac:dyDescent="0.2"/>
    <row r="2197" ht="12.9" customHeight="1" x14ac:dyDescent="0.2"/>
    <row r="2198" ht="12.9" customHeight="1" x14ac:dyDescent="0.2"/>
    <row r="2199" ht="12.9" customHeight="1" x14ac:dyDescent="0.2"/>
    <row r="2200" ht="12.9" customHeight="1" x14ac:dyDescent="0.2"/>
    <row r="2201" ht="12.9" customHeight="1" x14ac:dyDescent="0.2"/>
    <row r="2202" ht="12.9" customHeight="1" x14ac:dyDescent="0.2"/>
    <row r="2203" ht="12.9" customHeight="1" x14ac:dyDescent="0.2"/>
    <row r="2204" ht="12.9" customHeight="1" x14ac:dyDescent="0.2"/>
    <row r="2205" ht="12.9" customHeight="1" x14ac:dyDescent="0.2"/>
    <row r="2206" ht="12.9" customHeight="1" x14ac:dyDescent="0.2"/>
    <row r="2207" ht="12.9" customHeight="1" x14ac:dyDescent="0.2"/>
    <row r="2208" ht="12.9" customHeight="1" x14ac:dyDescent="0.2"/>
    <row r="2209" ht="12.9" customHeight="1" x14ac:dyDescent="0.2"/>
    <row r="2210" ht="12.9" customHeight="1" x14ac:dyDescent="0.2"/>
    <row r="2211" ht="12.9" customHeight="1" x14ac:dyDescent="0.2"/>
    <row r="2212" ht="12.9" customHeight="1" x14ac:dyDescent="0.2"/>
    <row r="2213" ht="12.9" customHeight="1" x14ac:dyDescent="0.2"/>
    <row r="2214" ht="12.9" customHeight="1" x14ac:dyDescent="0.2"/>
    <row r="2215" ht="12.9" customHeight="1" x14ac:dyDescent="0.2"/>
    <row r="2216" ht="12.9" customHeight="1" x14ac:dyDescent="0.2"/>
    <row r="2217" ht="12.9" customHeight="1" x14ac:dyDescent="0.2"/>
    <row r="2218" ht="12.9" customHeight="1" x14ac:dyDescent="0.2"/>
    <row r="2219" ht="12.9" customHeight="1" x14ac:dyDescent="0.2"/>
    <row r="2220" ht="12.9" customHeight="1" x14ac:dyDescent="0.2"/>
    <row r="2221" ht="12.9" customHeight="1" x14ac:dyDescent="0.2"/>
    <row r="2222" ht="12.9" customHeight="1" x14ac:dyDescent="0.2"/>
    <row r="2223" ht="12.9" customHeight="1" x14ac:dyDescent="0.2"/>
    <row r="2224" ht="12.9" customHeight="1" x14ac:dyDescent="0.2"/>
    <row r="2225" ht="12.9" customHeight="1" x14ac:dyDescent="0.2"/>
    <row r="2226" ht="12.9" customHeight="1" x14ac:dyDescent="0.2"/>
    <row r="2227" ht="12.9" customHeight="1" x14ac:dyDescent="0.2"/>
    <row r="2228" ht="12.9" customHeight="1" x14ac:dyDescent="0.2"/>
    <row r="2229" ht="12.9" customHeight="1" x14ac:dyDescent="0.2"/>
    <row r="2230" ht="12.9" customHeight="1" x14ac:dyDescent="0.2"/>
    <row r="2231" ht="12.9" customHeight="1" x14ac:dyDescent="0.2"/>
    <row r="2232" ht="12.9" customHeight="1" x14ac:dyDescent="0.2"/>
    <row r="2233" ht="12.9" customHeight="1" x14ac:dyDescent="0.2"/>
    <row r="2234" ht="12.9" customHeight="1" x14ac:dyDescent="0.2"/>
    <row r="2235" ht="12.9" customHeight="1" x14ac:dyDescent="0.2"/>
    <row r="2236" ht="12.9" customHeight="1" x14ac:dyDescent="0.2"/>
    <row r="2237" ht="12.9" customHeight="1" x14ac:dyDescent="0.2"/>
    <row r="2238" ht="12.9" customHeight="1" x14ac:dyDescent="0.2"/>
    <row r="2239" ht="12.9" customHeight="1" x14ac:dyDescent="0.2"/>
    <row r="2240" ht="12.9" customHeight="1" x14ac:dyDescent="0.2"/>
    <row r="2241" ht="12.9" customHeight="1" x14ac:dyDescent="0.2"/>
    <row r="2242" ht="12.9" customHeight="1" x14ac:dyDescent="0.2"/>
    <row r="2243" ht="12.9" customHeight="1" x14ac:dyDescent="0.2"/>
    <row r="2244" ht="12.9" customHeight="1" x14ac:dyDescent="0.2"/>
    <row r="2245" ht="12.9" customHeight="1" x14ac:dyDescent="0.2"/>
    <row r="2246" ht="12.9" customHeight="1" x14ac:dyDescent="0.2"/>
    <row r="2247" ht="12.9" customHeight="1" x14ac:dyDescent="0.2"/>
    <row r="2248" ht="12.9" customHeight="1" x14ac:dyDescent="0.2"/>
    <row r="2249" ht="12.9" customHeight="1" x14ac:dyDescent="0.2"/>
    <row r="2250" ht="12.9" customHeight="1" x14ac:dyDescent="0.2"/>
    <row r="2251" ht="12.9" customHeight="1" x14ac:dyDescent="0.2"/>
    <row r="2252" ht="12.9" customHeight="1" x14ac:dyDescent="0.2"/>
    <row r="2253" ht="12.9" customHeight="1" x14ac:dyDescent="0.2"/>
    <row r="2254" ht="12.9" customHeight="1" x14ac:dyDescent="0.2"/>
    <row r="2255" ht="12.9" customHeight="1" x14ac:dyDescent="0.2"/>
    <row r="2256" ht="12.9" customHeight="1" x14ac:dyDescent="0.2"/>
    <row r="2257" ht="12.9" customHeight="1" x14ac:dyDescent="0.2"/>
    <row r="2258" ht="12.9" customHeight="1" x14ac:dyDescent="0.2"/>
    <row r="2259" ht="12.9" customHeight="1" x14ac:dyDescent="0.2"/>
    <row r="2260" ht="12.9" customHeight="1" x14ac:dyDescent="0.2"/>
    <row r="2261" ht="12.9" customHeight="1" x14ac:dyDescent="0.2"/>
    <row r="2262" ht="12.9" customHeight="1" x14ac:dyDescent="0.2"/>
    <row r="2263" ht="12.9" customHeight="1" x14ac:dyDescent="0.2"/>
    <row r="2264" ht="12.9" customHeight="1" x14ac:dyDescent="0.2"/>
    <row r="2265" ht="12.9" customHeight="1" x14ac:dyDescent="0.2"/>
    <row r="2266" ht="12.9" customHeight="1" x14ac:dyDescent="0.2"/>
    <row r="2267" ht="12.9" customHeight="1" x14ac:dyDescent="0.2"/>
    <row r="2268" ht="12.9" customHeight="1" x14ac:dyDescent="0.2"/>
    <row r="2269" ht="12.9" customHeight="1" x14ac:dyDescent="0.2"/>
    <row r="2270" ht="12.9" customHeight="1" x14ac:dyDescent="0.2"/>
    <row r="2271" ht="12.9" customHeight="1" x14ac:dyDescent="0.2"/>
    <row r="2272" ht="12.9" customHeight="1" x14ac:dyDescent="0.2"/>
    <row r="2273" ht="12.9" customHeight="1" x14ac:dyDescent="0.2"/>
    <row r="2274" ht="12.9" customHeight="1" x14ac:dyDescent="0.2"/>
    <row r="2275" ht="12.9" customHeight="1" x14ac:dyDescent="0.2"/>
    <row r="2276" ht="12.9" customHeight="1" x14ac:dyDescent="0.2"/>
    <row r="2277" ht="12.9" customHeight="1" x14ac:dyDescent="0.2"/>
    <row r="2278" ht="12.9" customHeight="1" x14ac:dyDescent="0.2"/>
    <row r="2279" ht="12.9" customHeight="1" x14ac:dyDescent="0.2"/>
    <row r="2280" ht="12.9" customHeight="1" x14ac:dyDescent="0.2"/>
    <row r="2281" ht="12.9" customHeight="1" x14ac:dyDescent="0.2"/>
    <row r="2282" ht="12.9" customHeight="1" x14ac:dyDescent="0.2"/>
    <row r="2283" ht="12.9" customHeight="1" x14ac:dyDescent="0.2"/>
    <row r="2284" ht="12.9" customHeight="1" x14ac:dyDescent="0.2"/>
    <row r="2285" ht="12.9" customHeight="1" x14ac:dyDescent="0.2"/>
    <row r="2286" ht="12.9" customHeight="1" x14ac:dyDescent="0.2"/>
    <row r="2287" ht="12.9" customHeight="1" x14ac:dyDescent="0.2"/>
    <row r="2288" ht="12.9" customHeight="1" x14ac:dyDescent="0.2"/>
    <row r="2289" ht="12.9" customHeight="1" x14ac:dyDescent="0.2"/>
    <row r="2290" ht="12.9" customHeight="1" x14ac:dyDescent="0.2"/>
    <row r="2291" ht="12.9" customHeight="1" x14ac:dyDescent="0.2"/>
    <row r="2292" ht="12.9" customHeight="1" x14ac:dyDescent="0.2"/>
    <row r="2293" ht="12.9" customHeight="1" x14ac:dyDescent="0.2"/>
    <row r="2294" ht="12.9" customHeight="1" x14ac:dyDescent="0.2"/>
    <row r="2295" ht="12.9" customHeight="1" x14ac:dyDescent="0.2"/>
    <row r="2296" ht="12.9" customHeight="1" x14ac:dyDescent="0.2"/>
    <row r="2297" ht="12.9" customHeight="1" x14ac:dyDescent="0.2"/>
    <row r="2298" ht="12.9" customHeight="1" x14ac:dyDescent="0.2"/>
    <row r="2299" ht="12.9" customHeight="1" x14ac:dyDescent="0.2"/>
    <row r="2300" ht="12.9" customHeight="1" x14ac:dyDescent="0.2"/>
    <row r="2301" ht="12.9" customHeight="1" x14ac:dyDescent="0.2"/>
    <row r="2302" ht="12.9" customHeight="1" x14ac:dyDescent="0.2"/>
    <row r="2303" ht="12.9" customHeight="1" x14ac:dyDescent="0.2"/>
    <row r="2304" ht="12.9" customHeight="1" x14ac:dyDescent="0.2"/>
    <row r="2305" ht="12.9" customHeight="1" x14ac:dyDescent="0.2"/>
    <row r="2306" ht="12.9" customHeight="1" x14ac:dyDescent="0.2"/>
    <row r="2307" ht="12.9" customHeight="1" x14ac:dyDescent="0.2"/>
    <row r="2308" ht="12.9" customHeight="1" x14ac:dyDescent="0.2"/>
    <row r="2309" ht="12.9" customHeight="1" x14ac:dyDescent="0.2"/>
    <row r="2310" ht="12.9" customHeight="1" x14ac:dyDescent="0.2"/>
    <row r="2311" ht="12.9" customHeight="1" x14ac:dyDescent="0.2"/>
    <row r="2312" ht="12.9" customHeight="1" x14ac:dyDescent="0.2"/>
    <row r="2313" ht="12.9" customHeight="1" x14ac:dyDescent="0.2"/>
    <row r="2314" ht="12.9" customHeight="1" x14ac:dyDescent="0.2"/>
    <row r="2315" ht="12.9" customHeight="1" x14ac:dyDescent="0.2"/>
    <row r="2316" ht="12.9" customHeight="1" x14ac:dyDescent="0.2"/>
    <row r="2317" ht="12.9" customHeight="1" x14ac:dyDescent="0.2"/>
    <row r="2318" ht="12.9" customHeight="1" x14ac:dyDescent="0.2"/>
    <row r="2319" ht="12.9" customHeight="1" x14ac:dyDescent="0.2"/>
    <row r="2320" ht="12.9" customHeight="1" x14ac:dyDescent="0.2"/>
    <row r="2321" ht="12.9" customHeight="1" x14ac:dyDescent="0.2"/>
    <row r="2322" ht="12.9" customHeight="1" x14ac:dyDescent="0.2"/>
    <row r="2323" ht="12.9" customHeight="1" x14ac:dyDescent="0.2"/>
    <row r="2324" ht="12.9" customHeight="1" x14ac:dyDescent="0.2"/>
    <row r="2325" ht="12.9" customHeight="1" x14ac:dyDescent="0.2"/>
    <row r="2326" ht="12.9" customHeight="1" x14ac:dyDescent="0.2"/>
    <row r="2327" ht="12.9" customHeight="1" x14ac:dyDescent="0.2"/>
    <row r="2328" ht="12.9" customHeight="1" x14ac:dyDescent="0.2"/>
    <row r="2329" ht="12.9" customHeight="1" x14ac:dyDescent="0.2"/>
    <row r="2330" ht="12.9" customHeight="1" x14ac:dyDescent="0.2"/>
    <row r="2331" ht="12.9" customHeight="1" x14ac:dyDescent="0.2"/>
    <row r="2332" ht="12.9" customHeight="1" x14ac:dyDescent="0.2"/>
    <row r="2333" ht="12.9" customHeight="1" x14ac:dyDescent="0.2"/>
    <row r="2334" ht="12.9" customHeight="1" x14ac:dyDescent="0.2"/>
    <row r="2335" ht="12.9" customHeight="1" x14ac:dyDescent="0.2"/>
    <row r="2336" ht="12.9" customHeight="1" x14ac:dyDescent="0.2"/>
    <row r="2337" ht="12.9" customHeight="1" x14ac:dyDescent="0.2"/>
    <row r="2338" ht="12.9" customHeight="1" x14ac:dyDescent="0.2"/>
    <row r="2339" ht="12.9" customHeight="1" x14ac:dyDescent="0.2"/>
    <row r="2340" ht="12.9" customHeight="1" x14ac:dyDescent="0.2"/>
    <row r="2341" ht="12.9" customHeight="1" x14ac:dyDescent="0.2"/>
    <row r="2342" ht="12.9" customHeight="1" x14ac:dyDescent="0.2"/>
    <row r="2343" ht="12.9" customHeight="1" x14ac:dyDescent="0.2"/>
    <row r="2344" ht="12.9" customHeight="1" x14ac:dyDescent="0.2"/>
    <row r="2345" ht="12.9" customHeight="1" x14ac:dyDescent="0.2"/>
    <row r="2346" ht="12.9" customHeight="1" x14ac:dyDescent="0.2"/>
    <row r="2347" ht="12.9" customHeight="1" x14ac:dyDescent="0.2"/>
    <row r="2348" ht="12.9" customHeight="1" x14ac:dyDescent="0.2"/>
    <row r="2349" ht="12.9" customHeight="1" x14ac:dyDescent="0.2"/>
    <row r="2350" ht="12.9" customHeight="1" x14ac:dyDescent="0.2"/>
    <row r="2351" ht="12.9" customHeight="1" x14ac:dyDescent="0.2"/>
    <row r="2352" ht="12.9" customHeight="1" x14ac:dyDescent="0.2"/>
    <row r="2353" ht="12.9" customHeight="1" x14ac:dyDescent="0.2"/>
    <row r="2354" ht="12.9" customHeight="1" x14ac:dyDescent="0.2"/>
    <row r="2355" ht="12.9" customHeight="1" x14ac:dyDescent="0.2"/>
    <row r="2356" ht="12.9" customHeight="1" x14ac:dyDescent="0.2"/>
    <row r="2357" ht="12.9" customHeight="1" x14ac:dyDescent="0.2"/>
    <row r="2358" ht="12.9" customHeight="1" x14ac:dyDescent="0.2"/>
    <row r="2359" ht="12.9" customHeight="1" x14ac:dyDescent="0.2"/>
    <row r="2360" ht="12.9" customHeight="1" x14ac:dyDescent="0.2"/>
    <row r="2361" ht="12.9" customHeight="1" x14ac:dyDescent="0.2"/>
    <row r="2362" ht="12.9" customHeight="1" x14ac:dyDescent="0.2"/>
    <row r="2363" ht="12.9" customHeight="1" x14ac:dyDescent="0.2"/>
    <row r="2364" ht="12.9" customHeight="1" x14ac:dyDescent="0.2"/>
    <row r="2365" ht="12.9" customHeight="1" x14ac:dyDescent="0.2"/>
    <row r="2366" ht="12.9" customHeight="1" x14ac:dyDescent="0.2"/>
    <row r="2367" ht="12.9" customHeight="1" x14ac:dyDescent="0.2"/>
    <row r="2368" ht="12.9" customHeight="1" x14ac:dyDescent="0.2"/>
    <row r="2369" ht="12.9" customHeight="1" x14ac:dyDescent="0.2"/>
    <row r="2370" ht="12.9" customHeight="1" x14ac:dyDescent="0.2"/>
    <row r="2371" ht="12.9" customHeight="1" x14ac:dyDescent="0.2"/>
    <row r="2372" ht="12.9" customHeight="1" x14ac:dyDescent="0.2"/>
    <row r="2373" ht="12.9" customHeight="1" x14ac:dyDescent="0.2"/>
    <row r="2374" ht="12.9" customHeight="1" x14ac:dyDescent="0.2"/>
    <row r="2375" ht="12.9" customHeight="1" x14ac:dyDescent="0.2"/>
    <row r="2376" ht="12.9" customHeight="1" x14ac:dyDescent="0.2"/>
    <row r="2377" ht="12.9" customHeight="1" x14ac:dyDescent="0.2"/>
    <row r="2378" ht="12.9" customHeight="1" x14ac:dyDescent="0.2"/>
    <row r="2379" ht="12.9" customHeight="1" x14ac:dyDescent="0.2"/>
    <row r="2380" ht="12.9" customHeight="1" x14ac:dyDescent="0.2"/>
    <row r="2381" ht="12.9" customHeight="1" x14ac:dyDescent="0.2"/>
    <row r="2382" ht="12.9" customHeight="1" x14ac:dyDescent="0.2"/>
    <row r="2383" ht="12.9" customHeight="1" x14ac:dyDescent="0.2"/>
    <row r="2384" ht="12.9" customHeight="1" x14ac:dyDescent="0.2"/>
    <row r="2385" ht="12.9" customHeight="1" x14ac:dyDescent="0.2"/>
    <row r="2386" ht="12.9" customHeight="1" x14ac:dyDescent="0.2"/>
    <row r="2387" ht="12.9" customHeight="1" x14ac:dyDescent="0.2"/>
    <row r="2388" ht="12.9" customHeight="1" x14ac:dyDescent="0.2"/>
    <row r="2389" ht="12.9" customHeight="1" x14ac:dyDescent="0.2"/>
    <row r="2390" ht="12.9" customHeight="1" x14ac:dyDescent="0.2"/>
    <row r="2391" ht="12.9" customHeight="1" x14ac:dyDescent="0.2"/>
    <row r="2392" ht="12.9" customHeight="1" x14ac:dyDescent="0.2"/>
    <row r="2393" ht="12.9" customHeight="1" x14ac:dyDescent="0.2"/>
    <row r="2394" ht="12.9" customHeight="1" x14ac:dyDescent="0.2"/>
    <row r="2395" ht="12.9" customHeight="1" x14ac:dyDescent="0.2"/>
    <row r="2396" ht="12.9" customHeight="1" x14ac:dyDescent="0.2"/>
    <row r="2397" ht="12.9" customHeight="1" x14ac:dyDescent="0.2"/>
    <row r="2398" ht="12.9" customHeight="1" x14ac:dyDescent="0.2"/>
    <row r="2399" ht="12.9" customHeight="1" x14ac:dyDescent="0.2"/>
    <row r="2400" ht="12.9" customHeight="1" x14ac:dyDescent="0.2"/>
    <row r="2401" ht="12.9" customHeight="1" x14ac:dyDescent="0.2"/>
    <row r="2402" ht="12.9" customHeight="1" x14ac:dyDescent="0.2"/>
    <row r="2403" ht="12.9" customHeight="1" x14ac:dyDescent="0.2"/>
    <row r="2404" ht="12.9" customHeight="1" x14ac:dyDescent="0.2"/>
    <row r="2405" ht="12.9" customHeight="1" x14ac:dyDescent="0.2"/>
    <row r="2406" ht="12.9" customHeight="1" x14ac:dyDescent="0.2"/>
    <row r="2407" ht="12.9" customHeight="1" x14ac:dyDescent="0.2"/>
    <row r="2408" ht="12.9" customHeight="1" x14ac:dyDescent="0.2"/>
    <row r="2409" ht="12.9" customHeight="1" x14ac:dyDescent="0.2"/>
    <row r="2410" ht="12.9" customHeight="1" x14ac:dyDescent="0.2"/>
    <row r="2411" ht="12.9" customHeight="1" x14ac:dyDescent="0.2"/>
    <row r="2412" ht="12.9" customHeight="1" x14ac:dyDescent="0.2"/>
    <row r="2413" ht="12.9" customHeight="1" x14ac:dyDescent="0.2"/>
    <row r="2414" ht="12.9" customHeight="1" x14ac:dyDescent="0.2"/>
    <row r="2415" ht="12.9" customHeight="1" x14ac:dyDescent="0.2"/>
    <row r="2416" ht="12.9" customHeight="1" x14ac:dyDescent="0.2"/>
    <row r="2417" ht="12.9" customHeight="1" x14ac:dyDescent="0.2"/>
    <row r="2418" ht="12.9" customHeight="1" x14ac:dyDescent="0.2"/>
    <row r="2419" ht="12.9" customHeight="1" x14ac:dyDescent="0.2"/>
    <row r="2420" ht="12.9" customHeight="1" x14ac:dyDescent="0.2"/>
    <row r="2421" ht="12.9" customHeight="1" x14ac:dyDescent="0.2"/>
    <row r="2422" ht="12.9" customHeight="1" x14ac:dyDescent="0.2"/>
    <row r="2423" ht="12.9" customHeight="1" x14ac:dyDescent="0.2"/>
    <row r="2424" ht="12.9" customHeight="1" x14ac:dyDescent="0.2"/>
    <row r="2425" ht="12.9" customHeight="1" x14ac:dyDescent="0.2"/>
    <row r="2426" ht="12.9" customHeight="1" x14ac:dyDescent="0.2"/>
    <row r="2427" ht="12.9" customHeight="1" x14ac:dyDescent="0.2"/>
    <row r="2428" ht="12.9" customHeight="1" x14ac:dyDescent="0.2"/>
    <row r="2429" ht="12.9" customHeight="1" x14ac:dyDescent="0.2"/>
    <row r="2430" ht="12.9" customHeight="1" x14ac:dyDescent="0.2"/>
    <row r="2431" ht="12.9" customHeight="1" x14ac:dyDescent="0.2"/>
    <row r="2432" ht="12.9" customHeight="1" x14ac:dyDescent="0.2"/>
    <row r="2433" ht="12.9" customHeight="1" x14ac:dyDescent="0.2"/>
    <row r="2434" ht="12.9" customHeight="1" x14ac:dyDescent="0.2"/>
    <row r="2435" ht="12.9" customHeight="1" x14ac:dyDescent="0.2"/>
    <row r="2436" ht="12.9" customHeight="1" x14ac:dyDescent="0.2"/>
    <row r="2437" ht="12.9" customHeight="1" x14ac:dyDescent="0.2"/>
    <row r="2438" ht="12.9" customHeight="1" x14ac:dyDescent="0.2"/>
    <row r="2439" ht="12.9" customHeight="1" x14ac:dyDescent="0.2"/>
    <row r="2440" ht="12.9" customHeight="1" x14ac:dyDescent="0.2"/>
    <row r="2441" ht="12.9" customHeight="1" x14ac:dyDescent="0.2"/>
    <row r="2442" ht="12.9" customHeight="1" x14ac:dyDescent="0.2"/>
    <row r="2443" ht="12.9" customHeight="1" x14ac:dyDescent="0.2"/>
    <row r="2444" ht="12.9" customHeight="1" x14ac:dyDescent="0.2"/>
    <row r="2445" ht="12.9" customHeight="1" x14ac:dyDescent="0.2"/>
    <row r="2446" ht="12.9" customHeight="1" x14ac:dyDescent="0.2"/>
    <row r="2447" ht="12.9" customHeight="1" x14ac:dyDescent="0.2"/>
    <row r="2448" ht="12.9" customHeight="1" x14ac:dyDescent="0.2"/>
    <row r="2449" ht="12.9" customHeight="1" x14ac:dyDescent="0.2"/>
    <row r="2450" ht="12.9" customHeight="1" x14ac:dyDescent="0.2"/>
    <row r="2451" ht="12.9" customHeight="1" x14ac:dyDescent="0.2"/>
    <row r="2452" ht="12.9" customHeight="1" x14ac:dyDescent="0.2"/>
    <row r="2453" ht="12.9" customHeight="1" x14ac:dyDescent="0.2"/>
    <row r="2454" ht="12.9" customHeight="1" x14ac:dyDescent="0.2"/>
    <row r="2455" ht="12.9" customHeight="1" x14ac:dyDescent="0.2"/>
    <row r="2456" ht="12.9" customHeight="1" x14ac:dyDescent="0.2"/>
    <row r="2457" ht="12.9" customHeight="1" x14ac:dyDescent="0.2"/>
    <row r="2458" ht="12.9" customHeight="1" x14ac:dyDescent="0.2"/>
    <row r="2459" ht="12.9" customHeight="1" x14ac:dyDescent="0.2"/>
    <row r="2460" ht="12.9" customHeight="1" x14ac:dyDescent="0.2"/>
    <row r="2461" ht="12.9" customHeight="1" x14ac:dyDescent="0.2"/>
    <row r="2462" ht="12.9" customHeight="1" x14ac:dyDescent="0.2"/>
    <row r="2463" ht="12.9" customHeight="1" x14ac:dyDescent="0.2"/>
    <row r="2464" ht="12.9" customHeight="1" x14ac:dyDescent="0.2"/>
    <row r="2465" ht="12.9" customHeight="1" x14ac:dyDescent="0.2"/>
    <row r="2466" ht="12.9" customHeight="1" x14ac:dyDescent="0.2"/>
    <row r="2467" ht="12.9" customHeight="1" x14ac:dyDescent="0.2"/>
    <row r="2468" ht="12.9" customHeight="1" x14ac:dyDescent="0.2"/>
    <row r="2469" ht="12.9" customHeight="1" x14ac:dyDescent="0.2"/>
    <row r="2470" ht="12.9" customHeight="1" x14ac:dyDescent="0.2"/>
    <row r="2471" ht="12.9" customHeight="1" x14ac:dyDescent="0.2"/>
    <row r="2472" ht="12.9" customHeight="1" x14ac:dyDescent="0.2"/>
    <row r="2473" ht="12.9" customHeight="1" x14ac:dyDescent="0.2"/>
    <row r="2474" ht="12.9" customHeight="1" x14ac:dyDescent="0.2"/>
    <row r="2475" ht="12.9" customHeight="1" x14ac:dyDescent="0.2"/>
    <row r="2476" ht="12.9" customHeight="1" x14ac:dyDescent="0.2"/>
    <row r="2477" ht="12.9" customHeight="1" x14ac:dyDescent="0.2"/>
    <row r="2478" ht="12.9" customHeight="1" x14ac:dyDescent="0.2"/>
    <row r="2479" ht="12.9" customHeight="1" x14ac:dyDescent="0.2"/>
    <row r="2480" ht="12.9" customHeight="1" x14ac:dyDescent="0.2"/>
    <row r="2481" ht="12.9" customHeight="1" x14ac:dyDescent="0.2"/>
    <row r="2482" ht="12.9" customHeight="1" x14ac:dyDescent="0.2"/>
    <row r="2483" ht="12.9" customHeight="1" x14ac:dyDescent="0.2"/>
    <row r="2484" ht="12.9" customHeight="1" x14ac:dyDescent="0.2"/>
    <row r="2485" ht="12.9" customHeight="1" x14ac:dyDescent="0.2"/>
    <row r="2486" ht="12.9" customHeight="1" x14ac:dyDescent="0.2"/>
    <row r="2487" ht="12.9" customHeight="1" x14ac:dyDescent="0.2"/>
    <row r="2488" ht="12.9" customHeight="1" x14ac:dyDescent="0.2"/>
    <row r="2489" ht="12.9" customHeight="1" x14ac:dyDescent="0.2"/>
    <row r="2490" ht="12.9" customHeight="1" x14ac:dyDescent="0.2"/>
    <row r="2491" ht="12.9" customHeight="1" x14ac:dyDescent="0.2"/>
    <row r="2492" ht="12.9" customHeight="1" x14ac:dyDescent="0.2"/>
    <row r="2493" ht="12.9" customHeight="1" x14ac:dyDescent="0.2"/>
    <row r="2494" ht="12.9" customHeight="1" x14ac:dyDescent="0.2"/>
    <row r="2495" ht="12.9" customHeight="1" x14ac:dyDescent="0.2"/>
    <row r="2496" ht="12.9" customHeight="1" x14ac:dyDescent="0.2"/>
    <row r="2497" ht="12.9" customHeight="1" x14ac:dyDescent="0.2"/>
    <row r="2498" ht="12.9" customHeight="1" x14ac:dyDescent="0.2"/>
    <row r="2499" ht="12.9" customHeight="1" x14ac:dyDescent="0.2"/>
    <row r="2500" ht="12.9" customHeight="1" x14ac:dyDescent="0.2"/>
    <row r="2501" ht="12.9" customHeight="1" x14ac:dyDescent="0.2"/>
    <row r="2502" ht="12.9" customHeight="1" x14ac:dyDescent="0.2"/>
    <row r="2503" ht="12.9" customHeight="1" x14ac:dyDescent="0.2"/>
    <row r="2504" ht="12.9" customHeight="1" x14ac:dyDescent="0.2"/>
    <row r="2505" ht="12.9" customHeight="1" x14ac:dyDescent="0.2"/>
    <row r="2506" ht="12.9" customHeight="1" x14ac:dyDescent="0.2"/>
    <row r="2507" ht="12.9" customHeight="1" x14ac:dyDescent="0.2"/>
    <row r="2508" ht="12.9" customHeight="1" x14ac:dyDescent="0.2"/>
    <row r="2509" ht="12.9" customHeight="1" x14ac:dyDescent="0.2"/>
    <row r="2510" ht="12.9" customHeight="1" x14ac:dyDescent="0.2"/>
    <row r="2511" ht="12.9" customHeight="1" x14ac:dyDescent="0.2"/>
    <row r="2512" ht="12.9" customHeight="1" x14ac:dyDescent="0.2"/>
    <row r="2513" ht="12.9" customHeight="1" x14ac:dyDescent="0.2"/>
    <row r="2514" ht="12.9" customHeight="1" x14ac:dyDescent="0.2"/>
    <row r="2515" ht="12.9" customHeight="1" x14ac:dyDescent="0.2"/>
    <row r="2516" ht="12.9" customHeight="1" x14ac:dyDescent="0.2"/>
    <row r="2517" ht="12.9" customHeight="1" x14ac:dyDescent="0.2"/>
    <row r="2518" ht="12.9" customHeight="1" x14ac:dyDescent="0.2"/>
    <row r="2519" ht="12.9" customHeight="1" x14ac:dyDescent="0.2"/>
    <row r="2520" ht="12.9" customHeight="1" x14ac:dyDescent="0.2"/>
    <row r="2521" ht="12.9" customHeight="1" x14ac:dyDescent="0.2"/>
    <row r="2522" ht="12.9" customHeight="1" x14ac:dyDescent="0.2"/>
    <row r="2523" ht="12.9" customHeight="1" x14ac:dyDescent="0.2"/>
    <row r="2524" ht="12.9" customHeight="1" x14ac:dyDescent="0.2"/>
    <row r="2525" ht="12.9" customHeight="1" x14ac:dyDescent="0.2"/>
    <row r="2526" ht="12.9" customHeight="1" x14ac:dyDescent="0.2"/>
    <row r="2527" ht="12.9" customHeight="1" x14ac:dyDescent="0.2"/>
    <row r="2528" ht="12.9" customHeight="1" x14ac:dyDescent="0.2"/>
    <row r="2529" ht="12.9" customHeight="1" x14ac:dyDescent="0.2"/>
    <row r="2530" ht="12.9" customHeight="1" x14ac:dyDescent="0.2"/>
    <row r="2531" ht="12.9" customHeight="1" x14ac:dyDescent="0.2"/>
    <row r="2532" ht="12.9" customHeight="1" x14ac:dyDescent="0.2"/>
    <row r="2533" ht="12.9" customHeight="1" x14ac:dyDescent="0.2"/>
    <row r="2534" ht="12.9" customHeight="1" x14ac:dyDescent="0.2"/>
    <row r="2535" ht="12.9" customHeight="1" x14ac:dyDescent="0.2"/>
    <row r="2536" ht="12.9" customHeight="1" x14ac:dyDescent="0.2"/>
    <row r="2537" ht="12.9" customHeight="1" x14ac:dyDescent="0.2"/>
    <row r="2538" ht="12.9" customHeight="1" x14ac:dyDescent="0.2"/>
    <row r="2539" ht="12.9" customHeight="1" x14ac:dyDescent="0.2"/>
    <row r="2540" ht="12.9" customHeight="1" x14ac:dyDescent="0.2"/>
    <row r="2541" ht="12.9" customHeight="1" x14ac:dyDescent="0.2"/>
    <row r="2542" ht="12.9" customHeight="1" x14ac:dyDescent="0.2"/>
    <row r="2543" ht="12.9" customHeight="1" x14ac:dyDescent="0.2"/>
    <row r="2544" ht="12.9" customHeight="1" x14ac:dyDescent="0.2"/>
    <row r="2545" ht="12.9" customHeight="1" x14ac:dyDescent="0.2"/>
    <row r="2546" ht="12.9" customHeight="1" x14ac:dyDescent="0.2"/>
    <row r="2547" ht="12.9" customHeight="1" x14ac:dyDescent="0.2"/>
    <row r="2548" ht="12.9" customHeight="1" x14ac:dyDescent="0.2"/>
    <row r="2549" ht="12.9" customHeight="1" x14ac:dyDescent="0.2"/>
    <row r="2550" ht="12.9" customHeight="1" x14ac:dyDescent="0.2"/>
    <row r="2551" ht="12.9" customHeight="1" x14ac:dyDescent="0.2"/>
    <row r="2552" ht="12.9" customHeight="1" x14ac:dyDescent="0.2"/>
    <row r="2553" ht="12.9" customHeight="1" x14ac:dyDescent="0.2"/>
    <row r="2554" ht="12.9" customHeight="1" x14ac:dyDescent="0.2"/>
    <row r="2555" ht="12.9" customHeight="1" x14ac:dyDescent="0.2"/>
    <row r="2556" ht="12.9" customHeight="1" x14ac:dyDescent="0.2"/>
    <row r="2557" ht="12.9" customHeight="1" x14ac:dyDescent="0.2"/>
    <row r="2558" ht="12.9" customHeight="1" x14ac:dyDescent="0.2"/>
    <row r="2559" ht="12.9" customHeight="1" x14ac:dyDescent="0.2"/>
    <row r="2560" ht="12.9" customHeight="1" x14ac:dyDescent="0.2"/>
    <row r="2561" ht="12.9" customHeight="1" x14ac:dyDescent="0.2"/>
    <row r="2562" ht="12.9" customHeight="1" x14ac:dyDescent="0.2"/>
    <row r="2563" ht="12.9" customHeight="1" x14ac:dyDescent="0.2"/>
    <row r="2564" ht="12.9" customHeight="1" x14ac:dyDescent="0.2"/>
    <row r="2565" ht="12.9" customHeight="1" x14ac:dyDescent="0.2"/>
    <row r="2566" ht="12.9" customHeight="1" x14ac:dyDescent="0.2"/>
    <row r="2567" ht="12.9" customHeight="1" x14ac:dyDescent="0.2"/>
    <row r="2568" ht="12.9" customHeight="1" x14ac:dyDescent="0.2"/>
    <row r="2569" ht="12.9" customHeight="1" x14ac:dyDescent="0.2"/>
    <row r="2570" ht="12.9" customHeight="1" x14ac:dyDescent="0.2"/>
    <row r="2571" ht="12.9" customHeight="1" x14ac:dyDescent="0.2"/>
    <row r="2572" ht="12.9" customHeight="1" x14ac:dyDescent="0.2"/>
    <row r="2573" ht="12.9" customHeight="1" x14ac:dyDescent="0.2"/>
    <row r="2574" ht="12.9" customHeight="1" x14ac:dyDescent="0.2"/>
    <row r="2575" ht="12.9" customHeight="1" x14ac:dyDescent="0.2"/>
    <row r="2576" ht="12.9" customHeight="1" x14ac:dyDescent="0.2"/>
    <row r="2577" ht="12.9" customHeight="1" x14ac:dyDescent="0.2"/>
    <row r="2578" ht="12.9" customHeight="1" x14ac:dyDescent="0.2"/>
    <row r="2579" ht="12.9" customHeight="1" x14ac:dyDescent="0.2"/>
    <row r="2580" ht="12.9" customHeight="1" x14ac:dyDescent="0.2"/>
    <row r="2581" ht="12.9" customHeight="1" x14ac:dyDescent="0.2"/>
    <row r="2582" ht="12.9" customHeight="1" x14ac:dyDescent="0.2"/>
    <row r="2583" ht="12.9" customHeight="1" x14ac:dyDescent="0.2"/>
    <row r="2584" ht="12.9" customHeight="1" x14ac:dyDescent="0.2"/>
    <row r="2585" ht="12.9" customHeight="1" x14ac:dyDescent="0.2"/>
    <row r="2586" ht="12.9" customHeight="1" x14ac:dyDescent="0.2"/>
    <row r="2587" ht="12.9" customHeight="1" x14ac:dyDescent="0.2"/>
    <row r="2588" ht="12.9" customHeight="1" x14ac:dyDescent="0.2"/>
    <row r="2589" ht="12.9" customHeight="1" x14ac:dyDescent="0.2"/>
    <row r="2590" ht="12.9" customHeight="1" x14ac:dyDescent="0.2"/>
    <row r="2591" ht="12.9" customHeight="1" x14ac:dyDescent="0.2"/>
    <row r="2592" ht="12.9" customHeight="1" x14ac:dyDescent="0.2"/>
    <row r="2593" ht="12.9" customHeight="1" x14ac:dyDescent="0.2"/>
    <row r="2594" ht="12.9" customHeight="1" x14ac:dyDescent="0.2"/>
    <row r="2595" ht="12.9" customHeight="1" x14ac:dyDescent="0.2"/>
    <row r="2596" ht="12.9" customHeight="1" x14ac:dyDescent="0.2"/>
    <row r="2597" ht="12.9" customHeight="1" x14ac:dyDescent="0.2"/>
    <row r="2598" ht="12.9" customHeight="1" x14ac:dyDescent="0.2"/>
    <row r="2599" ht="12.9" customHeight="1" x14ac:dyDescent="0.2"/>
    <row r="2600" ht="12.9" customHeight="1" x14ac:dyDescent="0.2"/>
    <row r="2601" ht="12.9" customHeight="1" x14ac:dyDescent="0.2"/>
    <row r="2602" ht="12.9" customHeight="1" x14ac:dyDescent="0.2"/>
    <row r="2603" ht="12.9" customHeight="1" x14ac:dyDescent="0.2"/>
    <row r="2604" ht="12.9" customHeight="1" x14ac:dyDescent="0.2"/>
    <row r="2605" ht="12.9" customHeight="1" x14ac:dyDescent="0.2"/>
    <row r="2606" ht="12.9" customHeight="1" x14ac:dyDescent="0.2"/>
    <row r="2607" ht="12.9" customHeight="1" x14ac:dyDescent="0.2"/>
    <row r="2608" ht="12.9" customHeight="1" x14ac:dyDescent="0.2"/>
    <row r="2609" ht="12.9" customHeight="1" x14ac:dyDescent="0.2"/>
    <row r="2610" ht="12.9" customHeight="1" x14ac:dyDescent="0.2"/>
    <row r="2611" ht="12.9" customHeight="1" x14ac:dyDescent="0.2"/>
    <row r="2612" ht="12.9" customHeight="1" x14ac:dyDescent="0.2"/>
    <row r="2613" ht="12.9" customHeight="1" x14ac:dyDescent="0.2"/>
    <row r="2614" ht="12.9" customHeight="1" x14ac:dyDescent="0.2"/>
    <row r="2615" ht="12.9" customHeight="1" x14ac:dyDescent="0.2"/>
    <row r="2616" ht="12.9" customHeight="1" x14ac:dyDescent="0.2"/>
    <row r="2617" ht="12.9" customHeight="1" x14ac:dyDescent="0.2"/>
    <row r="2618" ht="12.9" customHeight="1" x14ac:dyDescent="0.2"/>
    <row r="2619" ht="12.9" customHeight="1" x14ac:dyDescent="0.2"/>
    <row r="2620" ht="12.9" customHeight="1" x14ac:dyDescent="0.2"/>
    <row r="2621" ht="12.9" customHeight="1" x14ac:dyDescent="0.2"/>
    <row r="2622" ht="12.9" customHeight="1" x14ac:dyDescent="0.2"/>
    <row r="2623" ht="12.9" customHeight="1" x14ac:dyDescent="0.2"/>
    <row r="2624" ht="12.9" customHeight="1" x14ac:dyDescent="0.2"/>
    <row r="2625" ht="12.9" customHeight="1" x14ac:dyDescent="0.2"/>
    <row r="2626" ht="12.9" customHeight="1" x14ac:dyDescent="0.2"/>
    <row r="2627" ht="12.9" customHeight="1" x14ac:dyDescent="0.2"/>
    <row r="2628" ht="12.9" customHeight="1" x14ac:dyDescent="0.2"/>
    <row r="2629" ht="12.9" customHeight="1" x14ac:dyDescent="0.2"/>
    <row r="2630" ht="12.9" customHeight="1" x14ac:dyDescent="0.2"/>
    <row r="2631" ht="12.9" customHeight="1" x14ac:dyDescent="0.2"/>
    <row r="2632" ht="12.9" customHeight="1" x14ac:dyDescent="0.2"/>
    <row r="2633" ht="12.9" customHeight="1" x14ac:dyDescent="0.2"/>
    <row r="2634" ht="12.9" customHeight="1" x14ac:dyDescent="0.2"/>
    <row r="2635" ht="12.9" customHeight="1" x14ac:dyDescent="0.2"/>
    <row r="2636" ht="12.9" customHeight="1" x14ac:dyDescent="0.2"/>
    <row r="2637" ht="12.9" customHeight="1" x14ac:dyDescent="0.2"/>
    <row r="2638" ht="12.9" customHeight="1" x14ac:dyDescent="0.2"/>
    <row r="2639" ht="12.9" customHeight="1" x14ac:dyDescent="0.2"/>
    <row r="2640" ht="12.9" customHeight="1" x14ac:dyDescent="0.2"/>
    <row r="2641" ht="12.9" customHeight="1" x14ac:dyDescent="0.2"/>
    <row r="2642" ht="12.9" customHeight="1" x14ac:dyDescent="0.2"/>
    <row r="2643" ht="12.9" customHeight="1" x14ac:dyDescent="0.2"/>
    <row r="2644" ht="12.9" customHeight="1" x14ac:dyDescent="0.2"/>
    <row r="2645" ht="12.9" customHeight="1" x14ac:dyDescent="0.2"/>
    <row r="2646" ht="12.9" customHeight="1" x14ac:dyDescent="0.2"/>
    <row r="2647" ht="12.9" customHeight="1" x14ac:dyDescent="0.2"/>
    <row r="2648" ht="12.9" customHeight="1" x14ac:dyDescent="0.2"/>
    <row r="2649" ht="12.9" customHeight="1" x14ac:dyDescent="0.2"/>
    <row r="2650" ht="12.9" customHeight="1" x14ac:dyDescent="0.2"/>
    <row r="2651" ht="12.9" customHeight="1" x14ac:dyDescent="0.2"/>
    <row r="2652" ht="12.9" customHeight="1" x14ac:dyDescent="0.2"/>
    <row r="2653" ht="12.9" customHeight="1" x14ac:dyDescent="0.2"/>
    <row r="2654" ht="12.9" customHeight="1" x14ac:dyDescent="0.2"/>
    <row r="2655" ht="12.9" customHeight="1" x14ac:dyDescent="0.2"/>
    <row r="2656" ht="12.9" customHeight="1" x14ac:dyDescent="0.2"/>
    <row r="2657" ht="12.9" customHeight="1" x14ac:dyDescent="0.2"/>
    <row r="2658" ht="12.9" customHeight="1" x14ac:dyDescent="0.2"/>
    <row r="2659" ht="12.9" customHeight="1" x14ac:dyDescent="0.2"/>
    <row r="2660" ht="12.9" customHeight="1" x14ac:dyDescent="0.2"/>
    <row r="2661" ht="12.9" customHeight="1" x14ac:dyDescent="0.2"/>
    <row r="2662" ht="12.9" customHeight="1" x14ac:dyDescent="0.2"/>
    <row r="2663" ht="12.9" customHeight="1" x14ac:dyDescent="0.2"/>
    <row r="2664" ht="12.9" customHeight="1" x14ac:dyDescent="0.2"/>
    <row r="2665" ht="12.9" customHeight="1" x14ac:dyDescent="0.2"/>
    <row r="2666" ht="12.9" customHeight="1" x14ac:dyDescent="0.2"/>
    <row r="2667" ht="12.9" customHeight="1" x14ac:dyDescent="0.2"/>
    <row r="2668" ht="12.9" customHeight="1" x14ac:dyDescent="0.2"/>
    <row r="2669" ht="12.9" customHeight="1" x14ac:dyDescent="0.2"/>
    <row r="2670" ht="12.9" customHeight="1" x14ac:dyDescent="0.2"/>
    <row r="2671" ht="12.9" customHeight="1" x14ac:dyDescent="0.2"/>
    <row r="2672" ht="12.9" customHeight="1" x14ac:dyDescent="0.2"/>
    <row r="2673" ht="12.9" customHeight="1" x14ac:dyDescent="0.2"/>
    <row r="2674" ht="12.9" customHeight="1" x14ac:dyDescent="0.2"/>
    <row r="2675" ht="12.9" customHeight="1" x14ac:dyDescent="0.2"/>
    <row r="2676" ht="12.9" customHeight="1" x14ac:dyDescent="0.2"/>
    <row r="2677" ht="12.9" customHeight="1" x14ac:dyDescent="0.2"/>
    <row r="2678" ht="12.9" customHeight="1" x14ac:dyDescent="0.2"/>
    <row r="2679" ht="12.9" customHeight="1" x14ac:dyDescent="0.2"/>
    <row r="2680" ht="12.9" customHeight="1" x14ac:dyDescent="0.2"/>
    <row r="2681" ht="12.9" customHeight="1" x14ac:dyDescent="0.2"/>
    <row r="2682" ht="12.9" customHeight="1" x14ac:dyDescent="0.2"/>
    <row r="2683" ht="12.9" customHeight="1" x14ac:dyDescent="0.2"/>
    <row r="2684" ht="12.9" customHeight="1" x14ac:dyDescent="0.2"/>
    <row r="2685" ht="12.9" customHeight="1" x14ac:dyDescent="0.2"/>
    <row r="2686" ht="12.9" customHeight="1" x14ac:dyDescent="0.2"/>
    <row r="2687" ht="12.9" customHeight="1" x14ac:dyDescent="0.2"/>
    <row r="2688" ht="12.9" customHeight="1" x14ac:dyDescent="0.2"/>
    <row r="2689" ht="12.9" customHeight="1" x14ac:dyDescent="0.2"/>
    <row r="2690" ht="12.9" customHeight="1" x14ac:dyDescent="0.2"/>
    <row r="2691" ht="12.9" customHeight="1" x14ac:dyDescent="0.2"/>
    <row r="2692" ht="12.9" customHeight="1" x14ac:dyDescent="0.2"/>
    <row r="2693" ht="12.9" customHeight="1" x14ac:dyDescent="0.2"/>
    <row r="2694" ht="12.9" customHeight="1" x14ac:dyDescent="0.2"/>
    <row r="2695" ht="12.9" customHeight="1" x14ac:dyDescent="0.2"/>
    <row r="2696" ht="12.9" customHeight="1" x14ac:dyDescent="0.2"/>
    <row r="2697" ht="12.9" customHeight="1" x14ac:dyDescent="0.2"/>
    <row r="2698" ht="12.9" customHeight="1" x14ac:dyDescent="0.2"/>
    <row r="2699" ht="12.9" customHeight="1" x14ac:dyDescent="0.2"/>
    <row r="2700" ht="12.9" customHeight="1" x14ac:dyDescent="0.2"/>
    <row r="2701" ht="12.9" customHeight="1" x14ac:dyDescent="0.2"/>
    <row r="2702" ht="12.9" customHeight="1" x14ac:dyDescent="0.2"/>
    <row r="2703" ht="12.9" customHeight="1" x14ac:dyDescent="0.2"/>
    <row r="2704" ht="12.9" customHeight="1" x14ac:dyDescent="0.2"/>
    <row r="2705" ht="12.9" customHeight="1" x14ac:dyDescent="0.2"/>
    <row r="2706" ht="12.9" customHeight="1" x14ac:dyDescent="0.2"/>
    <row r="2707" ht="12.9" customHeight="1" x14ac:dyDescent="0.2"/>
    <row r="2708" ht="12.9" customHeight="1" x14ac:dyDescent="0.2"/>
    <row r="2709" ht="12.9" customHeight="1" x14ac:dyDescent="0.2"/>
    <row r="2710" ht="12.9" customHeight="1" x14ac:dyDescent="0.2"/>
    <row r="2711" ht="12.9" customHeight="1" x14ac:dyDescent="0.2"/>
    <row r="2712" ht="12.9" customHeight="1" x14ac:dyDescent="0.2"/>
    <row r="2713" ht="12.9" customHeight="1" x14ac:dyDescent="0.2"/>
    <row r="2714" ht="12.9" customHeight="1" x14ac:dyDescent="0.2"/>
    <row r="2715" ht="12.9" customHeight="1" x14ac:dyDescent="0.2"/>
    <row r="2716" ht="12.9" customHeight="1" x14ac:dyDescent="0.2"/>
    <row r="2717" ht="12.9" customHeight="1" x14ac:dyDescent="0.2"/>
    <row r="2718" ht="12.9" customHeight="1" x14ac:dyDescent="0.2"/>
    <row r="2719" ht="12.9" customHeight="1" x14ac:dyDescent="0.2"/>
    <row r="2720" ht="12.9" customHeight="1" x14ac:dyDescent="0.2"/>
    <row r="2721" ht="12.9" customHeight="1" x14ac:dyDescent="0.2"/>
    <row r="2722" ht="12.9" customHeight="1" x14ac:dyDescent="0.2"/>
    <row r="2723" ht="12.9" customHeight="1" x14ac:dyDescent="0.2"/>
    <row r="2724" ht="12.9" customHeight="1" x14ac:dyDescent="0.2"/>
    <row r="2725" ht="12.9" customHeight="1" x14ac:dyDescent="0.2"/>
    <row r="2726" ht="12.9" customHeight="1" x14ac:dyDescent="0.2"/>
    <row r="2727" ht="12.9" customHeight="1" x14ac:dyDescent="0.2"/>
    <row r="2728" ht="12.9" customHeight="1" x14ac:dyDescent="0.2"/>
    <row r="2729" ht="12.9" customHeight="1" x14ac:dyDescent="0.2"/>
    <row r="2730" ht="12.9" customHeight="1" x14ac:dyDescent="0.2"/>
    <row r="2731" ht="12.9" customHeight="1" x14ac:dyDescent="0.2"/>
    <row r="2732" ht="12.9" customHeight="1" x14ac:dyDescent="0.2"/>
    <row r="2733" ht="12.9" customHeight="1" x14ac:dyDescent="0.2"/>
    <row r="2734" ht="12.9" customHeight="1" x14ac:dyDescent="0.2"/>
    <row r="2735" ht="12.9" customHeight="1" x14ac:dyDescent="0.2"/>
    <row r="2736" ht="12.9" customHeight="1" x14ac:dyDescent="0.2"/>
    <row r="2737" ht="12.9" customHeight="1" x14ac:dyDescent="0.2"/>
    <row r="2738" ht="12.9" customHeight="1" x14ac:dyDescent="0.2"/>
    <row r="2739" ht="12.9" customHeight="1" x14ac:dyDescent="0.2"/>
    <row r="2740" ht="12.9" customHeight="1" x14ac:dyDescent="0.2"/>
    <row r="2741" ht="12.9" customHeight="1" x14ac:dyDescent="0.2"/>
    <row r="2742" ht="12.9" customHeight="1" x14ac:dyDescent="0.2"/>
    <row r="2743" ht="12.9" customHeight="1" x14ac:dyDescent="0.2"/>
    <row r="2744" ht="12.9" customHeight="1" x14ac:dyDescent="0.2"/>
    <row r="2745" ht="12.9" customHeight="1" x14ac:dyDescent="0.2"/>
    <row r="2746" ht="12.9" customHeight="1" x14ac:dyDescent="0.2"/>
    <row r="2747" ht="12.9" customHeight="1" x14ac:dyDescent="0.2"/>
    <row r="2748" ht="12.9" customHeight="1" x14ac:dyDescent="0.2"/>
    <row r="2749" ht="12.9" customHeight="1" x14ac:dyDescent="0.2"/>
    <row r="2750" ht="12.9" customHeight="1" x14ac:dyDescent="0.2"/>
    <row r="2751" ht="12.9" customHeight="1" x14ac:dyDescent="0.2"/>
    <row r="2752" ht="12.9" customHeight="1" x14ac:dyDescent="0.2"/>
    <row r="2753" ht="12.9" customHeight="1" x14ac:dyDescent="0.2"/>
    <row r="2754" ht="12.9" customHeight="1" x14ac:dyDescent="0.2"/>
    <row r="2755" ht="12.9" customHeight="1" x14ac:dyDescent="0.2"/>
    <row r="2756" ht="12.9" customHeight="1" x14ac:dyDescent="0.2"/>
    <row r="2757" ht="12.9" customHeight="1" x14ac:dyDescent="0.2"/>
    <row r="2758" ht="12.9" customHeight="1" x14ac:dyDescent="0.2"/>
    <row r="2759" ht="12.9" customHeight="1" x14ac:dyDescent="0.2"/>
    <row r="2760" ht="12.9" customHeight="1" x14ac:dyDescent="0.2"/>
    <row r="2761" ht="12.9" customHeight="1" x14ac:dyDescent="0.2"/>
    <row r="2762" ht="12.9" customHeight="1" x14ac:dyDescent="0.2"/>
    <row r="2763" ht="12.9" customHeight="1" x14ac:dyDescent="0.2"/>
    <row r="2764" ht="12.9" customHeight="1" x14ac:dyDescent="0.2"/>
    <row r="2765" ht="12.9" customHeight="1" x14ac:dyDescent="0.2"/>
    <row r="2766" ht="12.9" customHeight="1" x14ac:dyDescent="0.2"/>
    <row r="2767" ht="12.9" customHeight="1" x14ac:dyDescent="0.2"/>
    <row r="2768" ht="12.9" customHeight="1" x14ac:dyDescent="0.2"/>
    <row r="2769" ht="12.9" customHeight="1" x14ac:dyDescent="0.2"/>
    <row r="2770" ht="12.9" customHeight="1" x14ac:dyDescent="0.2"/>
    <row r="2771" ht="12.9" customHeight="1" x14ac:dyDescent="0.2"/>
    <row r="2772" ht="12.9" customHeight="1" x14ac:dyDescent="0.2"/>
    <row r="2773" ht="12.9" customHeight="1" x14ac:dyDescent="0.2"/>
    <row r="2774" ht="12.9" customHeight="1" x14ac:dyDescent="0.2"/>
    <row r="2775" ht="12.9" customHeight="1" x14ac:dyDescent="0.2"/>
    <row r="2776" ht="12.9" customHeight="1" x14ac:dyDescent="0.2"/>
    <row r="2777" ht="12.9" customHeight="1" x14ac:dyDescent="0.2"/>
    <row r="2778" ht="12.9" customHeight="1" x14ac:dyDescent="0.2"/>
    <row r="2779" ht="12.9" customHeight="1" x14ac:dyDescent="0.2"/>
    <row r="2780" ht="12.9" customHeight="1" x14ac:dyDescent="0.2"/>
    <row r="2781" ht="12.9" customHeight="1" x14ac:dyDescent="0.2"/>
    <row r="2782" ht="12.9" customHeight="1" x14ac:dyDescent="0.2"/>
    <row r="2783" ht="12.9" customHeight="1" x14ac:dyDescent="0.2"/>
    <row r="2784" ht="12.9" customHeight="1" x14ac:dyDescent="0.2"/>
    <row r="2785" ht="12.9" customHeight="1" x14ac:dyDescent="0.2"/>
    <row r="2786" ht="12.9" customHeight="1" x14ac:dyDescent="0.2"/>
    <row r="2787" ht="12.9" customHeight="1" x14ac:dyDescent="0.2"/>
    <row r="2788" ht="12.9" customHeight="1" x14ac:dyDescent="0.2"/>
    <row r="2789" ht="12.9" customHeight="1" x14ac:dyDescent="0.2"/>
    <row r="2790" ht="12.9" customHeight="1" x14ac:dyDescent="0.2"/>
    <row r="2791" ht="12.9" customHeight="1" x14ac:dyDescent="0.2"/>
    <row r="2792" ht="12.9" customHeight="1" x14ac:dyDescent="0.2"/>
    <row r="2793" ht="12.9" customHeight="1" x14ac:dyDescent="0.2"/>
    <row r="2794" ht="12.9" customHeight="1" x14ac:dyDescent="0.2"/>
    <row r="2795" ht="12.9" customHeight="1" x14ac:dyDescent="0.2"/>
    <row r="2796" ht="12.9" customHeight="1" x14ac:dyDescent="0.2"/>
    <row r="2797" ht="12.9" customHeight="1" x14ac:dyDescent="0.2"/>
    <row r="2798" ht="12.9" customHeight="1" x14ac:dyDescent="0.2"/>
    <row r="2799" ht="12.9" customHeight="1" x14ac:dyDescent="0.2"/>
    <row r="2800" ht="12.9" customHeight="1" x14ac:dyDescent="0.2"/>
    <row r="2801" ht="12.9" customHeight="1" x14ac:dyDescent="0.2"/>
    <row r="2802" ht="12.9" customHeight="1" x14ac:dyDescent="0.2"/>
    <row r="2803" ht="12.9" customHeight="1" x14ac:dyDescent="0.2"/>
    <row r="2804" ht="12.9" customHeight="1" x14ac:dyDescent="0.2"/>
    <row r="2805" ht="12.9" customHeight="1" x14ac:dyDescent="0.2"/>
    <row r="2806" ht="12.9" customHeight="1" x14ac:dyDescent="0.2"/>
    <row r="2807" ht="12.9" customHeight="1" x14ac:dyDescent="0.2"/>
    <row r="2808" ht="12.9" customHeight="1" x14ac:dyDescent="0.2"/>
    <row r="2809" ht="12.9" customHeight="1" x14ac:dyDescent="0.2"/>
    <row r="2810" ht="12.9" customHeight="1" x14ac:dyDescent="0.2"/>
    <row r="2811" ht="12.9" customHeight="1" x14ac:dyDescent="0.2"/>
    <row r="2812" ht="12.9" customHeight="1" x14ac:dyDescent="0.2"/>
    <row r="2813" ht="12.9" customHeight="1" x14ac:dyDescent="0.2"/>
    <row r="2814" ht="12.9" customHeight="1" x14ac:dyDescent="0.2"/>
    <row r="2815" ht="12.9" customHeight="1" x14ac:dyDescent="0.2"/>
    <row r="2816" ht="12.9" customHeight="1" x14ac:dyDescent="0.2"/>
    <row r="2817" ht="12.9" customHeight="1" x14ac:dyDescent="0.2"/>
    <row r="2818" ht="12.9" customHeight="1" x14ac:dyDescent="0.2"/>
    <row r="2819" ht="12.9" customHeight="1" x14ac:dyDescent="0.2"/>
    <row r="2820" ht="12.9" customHeight="1" x14ac:dyDescent="0.2"/>
    <row r="2821" ht="12.9" customHeight="1" x14ac:dyDescent="0.2"/>
    <row r="2822" ht="12.9" customHeight="1" x14ac:dyDescent="0.2"/>
    <row r="2823" ht="12.9" customHeight="1" x14ac:dyDescent="0.2"/>
    <row r="2824" ht="12.9" customHeight="1" x14ac:dyDescent="0.2"/>
    <row r="2825" ht="12.9" customHeight="1" x14ac:dyDescent="0.2"/>
    <row r="2826" ht="12.9" customHeight="1" x14ac:dyDescent="0.2"/>
    <row r="2827" ht="12.9" customHeight="1" x14ac:dyDescent="0.2"/>
    <row r="2828" ht="12.9" customHeight="1" x14ac:dyDescent="0.2"/>
    <row r="2829" ht="12.9" customHeight="1" x14ac:dyDescent="0.2"/>
    <row r="2830" ht="12.9" customHeight="1" x14ac:dyDescent="0.2"/>
    <row r="2831" ht="12.9" customHeight="1" x14ac:dyDescent="0.2"/>
    <row r="2832" ht="12.9" customHeight="1" x14ac:dyDescent="0.2"/>
    <row r="2833" ht="12.9" customHeight="1" x14ac:dyDescent="0.2"/>
    <row r="2834" ht="12.9" customHeight="1" x14ac:dyDescent="0.2"/>
    <row r="2835" ht="12.9" customHeight="1" x14ac:dyDescent="0.2"/>
    <row r="2836" ht="12.9" customHeight="1" x14ac:dyDescent="0.2"/>
    <row r="2837" ht="12.9" customHeight="1" x14ac:dyDescent="0.2"/>
    <row r="2838" ht="12.9" customHeight="1" x14ac:dyDescent="0.2"/>
    <row r="2839" ht="12.9" customHeight="1" x14ac:dyDescent="0.2"/>
    <row r="2840" ht="12.9" customHeight="1" x14ac:dyDescent="0.2"/>
    <row r="2841" ht="12.9" customHeight="1" x14ac:dyDescent="0.2"/>
    <row r="2842" ht="12.9" customHeight="1" x14ac:dyDescent="0.2"/>
    <row r="2843" ht="12.9" customHeight="1" x14ac:dyDescent="0.2"/>
    <row r="2844" ht="12.9" customHeight="1" x14ac:dyDescent="0.2"/>
    <row r="2845" ht="12.9" customHeight="1" x14ac:dyDescent="0.2"/>
    <row r="2846" ht="12.9" customHeight="1" x14ac:dyDescent="0.2"/>
    <row r="2847" ht="12.9" customHeight="1" x14ac:dyDescent="0.2"/>
    <row r="2848" ht="12.9" customHeight="1" x14ac:dyDescent="0.2"/>
    <row r="2849" ht="12.9" customHeight="1" x14ac:dyDescent="0.2"/>
    <row r="2850" ht="12.9" customHeight="1" x14ac:dyDescent="0.2"/>
    <row r="2851" ht="12.9" customHeight="1" x14ac:dyDescent="0.2"/>
    <row r="2852" ht="12.9" customHeight="1" x14ac:dyDescent="0.2"/>
    <row r="2853" ht="12.9" customHeight="1" x14ac:dyDescent="0.2"/>
    <row r="2854" ht="12.9" customHeight="1" x14ac:dyDescent="0.2"/>
    <row r="2855" ht="12.9" customHeight="1" x14ac:dyDescent="0.2"/>
    <row r="2856" ht="12.9" customHeight="1" x14ac:dyDescent="0.2"/>
    <row r="2857" ht="12.9" customHeight="1" x14ac:dyDescent="0.2"/>
    <row r="2858" ht="12.9" customHeight="1" x14ac:dyDescent="0.2"/>
    <row r="2859" ht="12.9" customHeight="1" x14ac:dyDescent="0.2"/>
    <row r="2860" ht="12.9" customHeight="1" x14ac:dyDescent="0.2"/>
    <row r="2861" ht="12.9" customHeight="1" x14ac:dyDescent="0.2"/>
    <row r="2862" ht="12.9" customHeight="1" x14ac:dyDescent="0.2"/>
    <row r="2863" ht="12.9" customHeight="1" x14ac:dyDescent="0.2"/>
    <row r="2864" ht="12.9" customHeight="1" x14ac:dyDescent="0.2"/>
    <row r="2865" ht="12.9" customHeight="1" x14ac:dyDescent="0.2"/>
    <row r="2866" ht="12.9" customHeight="1" x14ac:dyDescent="0.2"/>
    <row r="2867" ht="12.9" customHeight="1" x14ac:dyDescent="0.2"/>
    <row r="2868" ht="12.9" customHeight="1" x14ac:dyDescent="0.2"/>
    <row r="2869" ht="12.9" customHeight="1" x14ac:dyDescent="0.2"/>
    <row r="2870" ht="12.9" customHeight="1" x14ac:dyDescent="0.2"/>
    <row r="2871" ht="12.9" customHeight="1" x14ac:dyDescent="0.2"/>
    <row r="2872" ht="12.9" customHeight="1" x14ac:dyDescent="0.2"/>
    <row r="2873" ht="12.9" customHeight="1" x14ac:dyDescent="0.2"/>
    <row r="2874" ht="12.9" customHeight="1" x14ac:dyDescent="0.2"/>
    <row r="2875" ht="12.9" customHeight="1" x14ac:dyDescent="0.2"/>
    <row r="2876" ht="12.9" customHeight="1" x14ac:dyDescent="0.2"/>
    <row r="2877" ht="12.9" customHeight="1" x14ac:dyDescent="0.2"/>
    <row r="2878" ht="12.9" customHeight="1" x14ac:dyDescent="0.2"/>
    <row r="2879" ht="12.9" customHeight="1" x14ac:dyDescent="0.2"/>
    <row r="2880" ht="12.9" customHeight="1" x14ac:dyDescent="0.2"/>
    <row r="2881" ht="12.9" customHeight="1" x14ac:dyDescent="0.2"/>
    <row r="2882" ht="12.9" customHeight="1" x14ac:dyDescent="0.2"/>
    <row r="2883" ht="12.9" customHeight="1" x14ac:dyDescent="0.2"/>
    <row r="2884" ht="12.9" customHeight="1" x14ac:dyDescent="0.2"/>
    <row r="2885" ht="12.9" customHeight="1" x14ac:dyDescent="0.2"/>
    <row r="2886" ht="12.9" customHeight="1" x14ac:dyDescent="0.2"/>
    <row r="2887" ht="12.9" customHeight="1" x14ac:dyDescent="0.2"/>
    <row r="2888" ht="12.9" customHeight="1" x14ac:dyDescent="0.2"/>
    <row r="2889" ht="12.9" customHeight="1" x14ac:dyDescent="0.2"/>
    <row r="2890" ht="12.9" customHeight="1" x14ac:dyDescent="0.2"/>
    <row r="2891" ht="12.9" customHeight="1" x14ac:dyDescent="0.2"/>
    <row r="2892" ht="12.9" customHeight="1" x14ac:dyDescent="0.2"/>
    <row r="2893" ht="12.9" customHeight="1" x14ac:dyDescent="0.2"/>
    <row r="2894" ht="12.9" customHeight="1" x14ac:dyDescent="0.2"/>
    <row r="2895" ht="12.9" customHeight="1" x14ac:dyDescent="0.2"/>
    <row r="2896" ht="12.9" customHeight="1" x14ac:dyDescent="0.2"/>
    <row r="2897" ht="12.9" customHeight="1" x14ac:dyDescent="0.2"/>
    <row r="2898" ht="12.9" customHeight="1" x14ac:dyDescent="0.2"/>
    <row r="2899" ht="12.9" customHeight="1" x14ac:dyDescent="0.2"/>
    <row r="2900" ht="12.9" customHeight="1" x14ac:dyDescent="0.2"/>
    <row r="2901" ht="12.9" customHeight="1" x14ac:dyDescent="0.2"/>
    <row r="2902" ht="12.9" customHeight="1" x14ac:dyDescent="0.2"/>
    <row r="2903" ht="12.9" customHeight="1" x14ac:dyDescent="0.2"/>
    <row r="2904" ht="12.9" customHeight="1" x14ac:dyDescent="0.2"/>
    <row r="2905" ht="12.9" customHeight="1" x14ac:dyDescent="0.2"/>
    <row r="2906" ht="12.9" customHeight="1" x14ac:dyDescent="0.2"/>
    <row r="2907" ht="12.9" customHeight="1" x14ac:dyDescent="0.2"/>
    <row r="2908" ht="12.9" customHeight="1" x14ac:dyDescent="0.2"/>
    <row r="2909" ht="12.9" customHeight="1" x14ac:dyDescent="0.2"/>
    <row r="2910" ht="12.9" customHeight="1" x14ac:dyDescent="0.2"/>
    <row r="2911" ht="12.9" customHeight="1" x14ac:dyDescent="0.2"/>
    <row r="2912" ht="12.9" customHeight="1" x14ac:dyDescent="0.2"/>
    <row r="2913" ht="12.9" customHeight="1" x14ac:dyDescent="0.2"/>
    <row r="2914" ht="12.9" customHeight="1" x14ac:dyDescent="0.2"/>
    <row r="2915" ht="12.9" customHeight="1" x14ac:dyDescent="0.2"/>
    <row r="2916" ht="12.9" customHeight="1" x14ac:dyDescent="0.2"/>
    <row r="2917" ht="12.9" customHeight="1" x14ac:dyDescent="0.2"/>
    <row r="2918" ht="12.9" customHeight="1" x14ac:dyDescent="0.2"/>
    <row r="2919" ht="12.9" customHeight="1" x14ac:dyDescent="0.2"/>
    <row r="2920" ht="12.9" customHeight="1" x14ac:dyDescent="0.2"/>
    <row r="2921" ht="12.9" customHeight="1" x14ac:dyDescent="0.2"/>
    <row r="2922" ht="12.9" customHeight="1" x14ac:dyDescent="0.2"/>
    <row r="2923" ht="12.9" customHeight="1" x14ac:dyDescent="0.2"/>
    <row r="2924" ht="12.9" customHeight="1" x14ac:dyDescent="0.2"/>
    <row r="2925" ht="12.9" customHeight="1" x14ac:dyDescent="0.2"/>
    <row r="2926" ht="12.9" customHeight="1" x14ac:dyDescent="0.2"/>
    <row r="2927" ht="12.9" customHeight="1" x14ac:dyDescent="0.2"/>
    <row r="2928" ht="12.9" customHeight="1" x14ac:dyDescent="0.2"/>
    <row r="2929" ht="12.9" customHeight="1" x14ac:dyDescent="0.2"/>
    <row r="2930" ht="12.9" customHeight="1" x14ac:dyDescent="0.2"/>
    <row r="2931" ht="12.9" customHeight="1" x14ac:dyDescent="0.2"/>
    <row r="2932" ht="12.9" customHeight="1" x14ac:dyDescent="0.2"/>
    <row r="2933" ht="12.9" customHeight="1" x14ac:dyDescent="0.2"/>
    <row r="2934" ht="12.9" customHeight="1" x14ac:dyDescent="0.2"/>
    <row r="2935" ht="12.9" customHeight="1" x14ac:dyDescent="0.2"/>
    <row r="2936" ht="12.9" customHeight="1" x14ac:dyDescent="0.2"/>
    <row r="2937" ht="12.9" customHeight="1" x14ac:dyDescent="0.2"/>
    <row r="2938" ht="12.9" customHeight="1" x14ac:dyDescent="0.2"/>
    <row r="2939" ht="12.9" customHeight="1" x14ac:dyDescent="0.2"/>
    <row r="2940" ht="12.9" customHeight="1" x14ac:dyDescent="0.2"/>
    <row r="2941" ht="12.9" customHeight="1" x14ac:dyDescent="0.2"/>
    <row r="2942" ht="12.9" customHeight="1" x14ac:dyDescent="0.2"/>
    <row r="2943" ht="12.9" customHeight="1" x14ac:dyDescent="0.2"/>
    <row r="2944" ht="12.9" customHeight="1" x14ac:dyDescent="0.2"/>
    <row r="2945" ht="12.9" customHeight="1" x14ac:dyDescent="0.2"/>
    <row r="2946" ht="12.9" customHeight="1" x14ac:dyDescent="0.2"/>
    <row r="2947" ht="12.9" customHeight="1" x14ac:dyDescent="0.2"/>
    <row r="2948" ht="12.9" customHeight="1" x14ac:dyDescent="0.2"/>
    <row r="2949" ht="12.9" customHeight="1" x14ac:dyDescent="0.2"/>
    <row r="2950" ht="12.9" customHeight="1" x14ac:dyDescent="0.2"/>
    <row r="2951" ht="12.9" customHeight="1" x14ac:dyDescent="0.2"/>
    <row r="2952" ht="12.9" customHeight="1" x14ac:dyDescent="0.2"/>
    <row r="2953" ht="12.9" customHeight="1" x14ac:dyDescent="0.2"/>
    <row r="2954" ht="12.9" customHeight="1" x14ac:dyDescent="0.2"/>
    <row r="2955" ht="12.9" customHeight="1" x14ac:dyDescent="0.2"/>
    <row r="2956" ht="12.9" customHeight="1" x14ac:dyDescent="0.2"/>
    <row r="2957" ht="12.9" customHeight="1" x14ac:dyDescent="0.2"/>
    <row r="2958" ht="12.9" customHeight="1" x14ac:dyDescent="0.2"/>
    <row r="2959" ht="12.9" customHeight="1" x14ac:dyDescent="0.2"/>
    <row r="2960" ht="12.9" customHeight="1" x14ac:dyDescent="0.2"/>
    <row r="2961" ht="12.9" customHeight="1" x14ac:dyDescent="0.2"/>
    <row r="2962" ht="12.9" customHeight="1" x14ac:dyDescent="0.2"/>
    <row r="2963" ht="12.9" customHeight="1" x14ac:dyDescent="0.2"/>
    <row r="2964" ht="12.9" customHeight="1" x14ac:dyDescent="0.2"/>
    <row r="2965" ht="12.9" customHeight="1" x14ac:dyDescent="0.2"/>
    <row r="2966" ht="12.9" customHeight="1" x14ac:dyDescent="0.2"/>
    <row r="2967" ht="12.9" customHeight="1" x14ac:dyDescent="0.2"/>
    <row r="2968" ht="12.9" customHeight="1" x14ac:dyDescent="0.2"/>
    <row r="2969" ht="12.9" customHeight="1" x14ac:dyDescent="0.2"/>
    <row r="2970" ht="12.9" customHeight="1" x14ac:dyDescent="0.2"/>
    <row r="2971" ht="12.9" customHeight="1" x14ac:dyDescent="0.2"/>
    <row r="2972" ht="12.9" customHeight="1" x14ac:dyDescent="0.2"/>
    <row r="2973" ht="12.9" customHeight="1" x14ac:dyDescent="0.2"/>
    <row r="2974" ht="12.9" customHeight="1" x14ac:dyDescent="0.2"/>
    <row r="2975" ht="12.9" customHeight="1" x14ac:dyDescent="0.2"/>
    <row r="2976" ht="12.9" customHeight="1" x14ac:dyDescent="0.2"/>
    <row r="2977" ht="12.9" customHeight="1" x14ac:dyDescent="0.2"/>
    <row r="2978" ht="12.9" customHeight="1" x14ac:dyDescent="0.2"/>
    <row r="2979" ht="12.9" customHeight="1" x14ac:dyDescent="0.2"/>
    <row r="2980" ht="12.9" customHeight="1" x14ac:dyDescent="0.2"/>
    <row r="2981" ht="12.9" customHeight="1" x14ac:dyDescent="0.2"/>
    <row r="2982" ht="12.9" customHeight="1" x14ac:dyDescent="0.2"/>
    <row r="2983" ht="12.9" customHeight="1" x14ac:dyDescent="0.2"/>
    <row r="2984" ht="12.9" customHeight="1" x14ac:dyDescent="0.2"/>
    <row r="2985" ht="12.9" customHeight="1" x14ac:dyDescent="0.2"/>
    <row r="2986" ht="12.9" customHeight="1" x14ac:dyDescent="0.2"/>
    <row r="2987" ht="12.9" customHeight="1" x14ac:dyDescent="0.2"/>
    <row r="2988" ht="12.9" customHeight="1" x14ac:dyDescent="0.2"/>
    <row r="2989" ht="12.9" customHeight="1" x14ac:dyDescent="0.2"/>
    <row r="2990" ht="12.9" customHeight="1" x14ac:dyDescent="0.2"/>
    <row r="2991" ht="12.9" customHeight="1" x14ac:dyDescent="0.2"/>
    <row r="2992" ht="12.9" customHeight="1" x14ac:dyDescent="0.2"/>
  </sheetData>
  <mergeCells count="251">
    <mergeCell ref="S106:V107"/>
    <mergeCell ref="W106:Z107"/>
    <mergeCell ref="AA106:AD107"/>
    <mergeCell ref="AE106:AH107"/>
    <mergeCell ref="C106:R107"/>
    <mergeCell ref="C6:AH23"/>
    <mergeCell ref="C2:AH3"/>
    <mergeCell ref="C4:AH5"/>
    <mergeCell ref="C24:R25"/>
    <mergeCell ref="S24:V25"/>
    <mergeCell ref="W24:Z25"/>
    <mergeCell ref="AA24:AD25"/>
    <mergeCell ref="AE24:AH25"/>
    <mergeCell ref="C30:E31"/>
    <mergeCell ref="F30:R31"/>
    <mergeCell ref="S30:V31"/>
    <mergeCell ref="W30:Z31"/>
    <mergeCell ref="AA30:AD31"/>
    <mergeCell ref="AE30:AH31"/>
    <mergeCell ref="C26:R27"/>
    <mergeCell ref="S26:V27"/>
    <mergeCell ref="W26:Z27"/>
    <mergeCell ref="AA26:AD27"/>
    <mergeCell ref="AE26:AH27"/>
    <mergeCell ref="C28:R29"/>
    <mergeCell ref="S28:V29"/>
    <mergeCell ref="W28:Z29"/>
    <mergeCell ref="AA28:AD29"/>
    <mergeCell ref="AE28:AH29"/>
    <mergeCell ref="C34:E35"/>
    <mergeCell ref="F34:R35"/>
    <mergeCell ref="S34:V35"/>
    <mergeCell ref="W34:Z35"/>
    <mergeCell ref="AA34:AD35"/>
    <mergeCell ref="AE34:AH35"/>
    <mergeCell ref="C32:E33"/>
    <mergeCell ref="F32:R33"/>
    <mergeCell ref="S32:V33"/>
    <mergeCell ref="W32:Z33"/>
    <mergeCell ref="AA32:AD33"/>
    <mergeCell ref="AE32:AH33"/>
    <mergeCell ref="C38:E39"/>
    <mergeCell ref="F38:R39"/>
    <mergeCell ref="S38:V39"/>
    <mergeCell ref="W38:Z39"/>
    <mergeCell ref="AA38:AD39"/>
    <mergeCell ref="AE38:AH39"/>
    <mergeCell ref="C36:E37"/>
    <mergeCell ref="F36:R37"/>
    <mergeCell ref="S36:V37"/>
    <mergeCell ref="W36:Z37"/>
    <mergeCell ref="AA36:AD37"/>
    <mergeCell ref="AE36:AH37"/>
    <mergeCell ref="C42:E43"/>
    <mergeCell ref="F42:R43"/>
    <mergeCell ref="S42:V43"/>
    <mergeCell ref="W42:Z43"/>
    <mergeCell ref="AA42:AD43"/>
    <mergeCell ref="AE42:AH43"/>
    <mergeCell ref="C40:E41"/>
    <mergeCell ref="F40:R41"/>
    <mergeCell ref="S40:V41"/>
    <mergeCell ref="W40:Z41"/>
    <mergeCell ref="AA40:AD41"/>
    <mergeCell ref="AE40:AH41"/>
    <mergeCell ref="C46:E47"/>
    <mergeCell ref="F46:R47"/>
    <mergeCell ref="S46:V47"/>
    <mergeCell ref="W46:Z47"/>
    <mergeCell ref="AA46:AD47"/>
    <mergeCell ref="AE46:AH47"/>
    <mergeCell ref="C44:E45"/>
    <mergeCell ref="F44:R45"/>
    <mergeCell ref="S44:V45"/>
    <mergeCell ref="W44:Z45"/>
    <mergeCell ref="AA44:AD45"/>
    <mergeCell ref="AE44:AH45"/>
    <mergeCell ref="C48:E49"/>
    <mergeCell ref="F48:R49"/>
    <mergeCell ref="S48:V49"/>
    <mergeCell ref="W48:Z49"/>
    <mergeCell ref="AA48:AD49"/>
    <mergeCell ref="AE48:AH49"/>
    <mergeCell ref="C50:E51"/>
    <mergeCell ref="F50:R51"/>
    <mergeCell ref="S50:V51"/>
    <mergeCell ref="W50:Z51"/>
    <mergeCell ref="AA50:AD51"/>
    <mergeCell ref="AE50:AH51"/>
    <mergeCell ref="S52:V53"/>
    <mergeCell ref="W52:Z53"/>
    <mergeCell ref="AA52:AD53"/>
    <mergeCell ref="AE52:AH53"/>
    <mergeCell ref="C54:E55"/>
    <mergeCell ref="F54:R55"/>
    <mergeCell ref="S54:V55"/>
    <mergeCell ref="W54:Z55"/>
    <mergeCell ref="AA54:AD55"/>
    <mergeCell ref="AE54:AH55"/>
    <mergeCell ref="C52:E53"/>
    <mergeCell ref="F52:R53"/>
    <mergeCell ref="C58:E59"/>
    <mergeCell ref="F58:R59"/>
    <mergeCell ref="S58:V59"/>
    <mergeCell ref="W58:Z59"/>
    <mergeCell ref="AA58:AD59"/>
    <mergeCell ref="AE58:AH59"/>
    <mergeCell ref="C56:E57"/>
    <mergeCell ref="F56:R57"/>
    <mergeCell ref="S56:V57"/>
    <mergeCell ref="W56:Z57"/>
    <mergeCell ref="AA56:AD57"/>
    <mergeCell ref="AE56:AH57"/>
    <mergeCell ref="C62:E63"/>
    <mergeCell ref="F62:R63"/>
    <mergeCell ref="S62:V63"/>
    <mergeCell ref="W62:Z63"/>
    <mergeCell ref="AA62:AD63"/>
    <mergeCell ref="AE62:AH63"/>
    <mergeCell ref="C60:E61"/>
    <mergeCell ref="F60:R61"/>
    <mergeCell ref="S60:V61"/>
    <mergeCell ref="W60:Z61"/>
    <mergeCell ref="AA60:AD61"/>
    <mergeCell ref="AE60:AH61"/>
    <mergeCell ref="C70:E71"/>
    <mergeCell ref="F70:R71"/>
    <mergeCell ref="S70:V71"/>
    <mergeCell ref="W70:Z71"/>
    <mergeCell ref="AA70:AD71"/>
    <mergeCell ref="AE70:AH71"/>
    <mergeCell ref="C64:E65"/>
    <mergeCell ref="F64:R65"/>
    <mergeCell ref="S64:V65"/>
    <mergeCell ref="W64:Z65"/>
    <mergeCell ref="AA64:AD65"/>
    <mergeCell ref="AE64:AH65"/>
    <mergeCell ref="C66:E67"/>
    <mergeCell ref="F66:R67"/>
    <mergeCell ref="S66:V67"/>
    <mergeCell ref="W66:Z67"/>
    <mergeCell ref="AA66:AD67"/>
    <mergeCell ref="AE66:AH67"/>
    <mergeCell ref="C68:E69"/>
    <mergeCell ref="F68:R69"/>
    <mergeCell ref="S68:V69"/>
    <mergeCell ref="W68:Z69"/>
    <mergeCell ref="AA68:AD69"/>
    <mergeCell ref="AE68:AH69"/>
    <mergeCell ref="C84:E85"/>
    <mergeCell ref="F84:R85"/>
    <mergeCell ref="S84:V85"/>
    <mergeCell ref="W84:Z85"/>
    <mergeCell ref="AA84:AD85"/>
    <mergeCell ref="AE84:AH85"/>
    <mergeCell ref="C76:E77"/>
    <mergeCell ref="F76:R77"/>
    <mergeCell ref="S76:V77"/>
    <mergeCell ref="W76:Z77"/>
    <mergeCell ref="AA76:AD77"/>
    <mergeCell ref="AE76:AH77"/>
    <mergeCell ref="C80:E81"/>
    <mergeCell ref="F80:R81"/>
    <mergeCell ref="S80:V81"/>
    <mergeCell ref="W80:Z81"/>
    <mergeCell ref="AA80:AD81"/>
    <mergeCell ref="AE80:AH81"/>
    <mergeCell ref="C82:E83"/>
    <mergeCell ref="F82:R83"/>
    <mergeCell ref="S82:V83"/>
    <mergeCell ref="W82:Z83"/>
    <mergeCell ref="AA82:AD83"/>
    <mergeCell ref="AE82:AH83"/>
    <mergeCell ref="C88:E89"/>
    <mergeCell ref="F88:R89"/>
    <mergeCell ref="S88:V89"/>
    <mergeCell ref="W88:Z89"/>
    <mergeCell ref="AA88:AD89"/>
    <mergeCell ref="AE88:AH89"/>
    <mergeCell ref="C86:E87"/>
    <mergeCell ref="F86:R87"/>
    <mergeCell ref="S86:V87"/>
    <mergeCell ref="W86:Z87"/>
    <mergeCell ref="AA86:AD87"/>
    <mergeCell ref="AE86:AH87"/>
    <mergeCell ref="AE104:AH105"/>
    <mergeCell ref="C90:E91"/>
    <mergeCell ref="F90:R91"/>
    <mergeCell ref="S90:V91"/>
    <mergeCell ref="W90:Z91"/>
    <mergeCell ref="AA90:AD91"/>
    <mergeCell ref="AE90:AH91"/>
    <mergeCell ref="C92:E93"/>
    <mergeCell ref="F92:R93"/>
    <mergeCell ref="S92:V93"/>
    <mergeCell ref="W92:Z93"/>
    <mergeCell ref="AA92:AD93"/>
    <mergeCell ref="AE92:AH93"/>
    <mergeCell ref="C94:E95"/>
    <mergeCell ref="F94:R95"/>
    <mergeCell ref="S94:V95"/>
    <mergeCell ref="W94:Z95"/>
    <mergeCell ref="AA94:AD95"/>
    <mergeCell ref="AE94:AH95"/>
    <mergeCell ref="C104:E105"/>
    <mergeCell ref="F104:R105"/>
    <mergeCell ref="S104:V105"/>
    <mergeCell ref="W104:Z105"/>
    <mergeCell ref="AA104:AD105"/>
    <mergeCell ref="C72:E73"/>
    <mergeCell ref="F72:R73"/>
    <mergeCell ref="S72:V73"/>
    <mergeCell ref="W72:Z73"/>
    <mergeCell ref="AA72:AD73"/>
    <mergeCell ref="AE72:AH73"/>
    <mergeCell ref="C78:E79"/>
    <mergeCell ref="F78:R79"/>
    <mergeCell ref="S78:V79"/>
    <mergeCell ref="W78:Z79"/>
    <mergeCell ref="AA78:AD79"/>
    <mergeCell ref="AE78:AH79"/>
    <mergeCell ref="C74:E75"/>
    <mergeCell ref="F74:R75"/>
    <mergeCell ref="S74:V75"/>
    <mergeCell ref="W74:Z75"/>
    <mergeCell ref="AA74:AD75"/>
    <mergeCell ref="AE74:AH75"/>
    <mergeCell ref="C96:E97"/>
    <mergeCell ref="F96:R97"/>
    <mergeCell ref="S96:V97"/>
    <mergeCell ref="W96:Z97"/>
    <mergeCell ref="AA96:AD97"/>
    <mergeCell ref="AE96:AH97"/>
    <mergeCell ref="C98:E99"/>
    <mergeCell ref="F98:R99"/>
    <mergeCell ref="S98:V99"/>
    <mergeCell ref="W98:Z99"/>
    <mergeCell ref="AA98:AD99"/>
    <mergeCell ref="AE98:AH99"/>
    <mergeCell ref="C100:E101"/>
    <mergeCell ref="F100:R101"/>
    <mergeCell ref="S100:V101"/>
    <mergeCell ref="W100:Z101"/>
    <mergeCell ref="AA100:AD101"/>
    <mergeCell ref="AE100:AH101"/>
    <mergeCell ref="C102:E103"/>
    <mergeCell ref="F102:R103"/>
    <mergeCell ref="S102:V103"/>
    <mergeCell ref="W102:Z103"/>
    <mergeCell ref="AA102:AD103"/>
    <mergeCell ref="AE102:AH103"/>
  </mergeCells>
  <phoneticPr fontId="1"/>
  <pageMargins left="0.78740157480314965" right="0.39370078740157483" top="0.39370078740157483" bottom="0.39370078740157483" header="0" footer="0.39370078740157483"/>
  <pageSetup paperSize="9" scale="98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3083" r:id="rId4">
          <objectPr defaultSize="0" autoPict="0" r:id="rId5">
            <anchor moveWithCells="1">
              <from>
                <xdr:col>24</xdr:col>
                <xdr:colOff>76200</xdr:colOff>
                <xdr:row>8</xdr:row>
                <xdr:rowOff>30480</xdr:rowOff>
              </from>
              <to>
                <xdr:col>33</xdr:col>
                <xdr:colOff>129540</xdr:colOff>
                <xdr:row>22</xdr:row>
                <xdr:rowOff>22860</xdr:rowOff>
              </to>
            </anchor>
          </objectPr>
        </oleObject>
      </mc:Choice>
      <mc:Fallback>
        <oleObject progId="Paint.Picture" shapeId="3083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000-000000000000}">
          <x14:formula1>
            <xm:f>計算用データ!$A$36:$A$41</xm:f>
          </x14:formula1>
          <xm:sqref>S38:AH39 S60:AH61</xm:sqref>
        </x14:dataValidation>
        <x14:dataValidation type="list" allowBlank="1" showInputMessage="1" showErrorMessage="1" xr:uid="{00000000-0002-0000-0000-000001000000}">
          <x14:formula1>
            <xm:f>計算用データ!$A$4:$A$29</xm:f>
          </x14:formula1>
          <xm:sqref>S56:AH57 S34:AH35 S68:AH69</xm:sqref>
        </x14:dataValidation>
        <x14:dataValidation type="list" allowBlank="1" showInputMessage="1" showErrorMessage="1" xr:uid="{00000000-0002-0000-0000-000002000000}">
          <x14:formula1>
            <xm:f>計算用データ!$F$3:$AS$3</xm:f>
          </x14:formula1>
          <xm:sqref>S32:AH33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49"/>
  <sheetViews>
    <sheetView workbookViewId="0">
      <selection activeCell="F16" sqref="F16"/>
    </sheetView>
  </sheetViews>
  <sheetFormatPr defaultRowHeight="13.2" x14ac:dyDescent="0.2"/>
  <sheetData>
    <row r="1" spans="1:45" x14ac:dyDescent="0.2">
      <c r="A1" s="80" t="s">
        <v>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2"/>
    </row>
    <row r="2" spans="1:45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5"/>
    </row>
    <row r="3" spans="1:45" ht="15" x14ac:dyDescent="0.2">
      <c r="A3" s="6" t="s">
        <v>16</v>
      </c>
      <c r="B3" s="6" t="s">
        <v>17</v>
      </c>
      <c r="C3" s="6" t="s">
        <v>18</v>
      </c>
      <c r="D3" s="6" t="s">
        <v>19</v>
      </c>
      <c r="E3" s="6" t="s">
        <v>20</v>
      </c>
      <c r="F3" s="7">
        <v>-268</v>
      </c>
      <c r="G3" s="8">
        <v>-196</v>
      </c>
      <c r="H3" s="9">
        <v>-100</v>
      </c>
      <c r="I3" s="9">
        <v>-80</v>
      </c>
      <c r="J3" s="9">
        <v>-60</v>
      </c>
      <c r="K3" s="9">
        <v>-45</v>
      </c>
      <c r="L3" s="9">
        <v>-30</v>
      </c>
      <c r="M3" s="9">
        <v>-10</v>
      </c>
      <c r="N3" s="9">
        <v>0</v>
      </c>
      <c r="O3" s="9">
        <v>40</v>
      </c>
      <c r="P3" s="9">
        <v>75</v>
      </c>
      <c r="Q3" s="9">
        <v>100</v>
      </c>
      <c r="R3" s="9">
        <v>125</v>
      </c>
      <c r="S3" s="9">
        <v>150</v>
      </c>
      <c r="T3" s="9">
        <v>175</v>
      </c>
      <c r="U3" s="9">
        <v>200</v>
      </c>
      <c r="V3" s="9">
        <v>225</v>
      </c>
      <c r="W3" s="9">
        <v>250</v>
      </c>
      <c r="X3" s="9">
        <v>275</v>
      </c>
      <c r="Y3" s="9">
        <v>300</v>
      </c>
      <c r="Z3" s="9">
        <v>325</v>
      </c>
      <c r="AA3" s="9">
        <v>350</v>
      </c>
      <c r="AB3" s="9">
        <v>375</v>
      </c>
      <c r="AC3" s="9">
        <v>400</v>
      </c>
      <c r="AD3" s="9">
        <v>425</v>
      </c>
      <c r="AE3" s="9">
        <v>450</v>
      </c>
      <c r="AF3" s="9">
        <v>475</v>
      </c>
      <c r="AG3" s="9">
        <v>500</v>
      </c>
      <c r="AH3" s="9">
        <v>525</v>
      </c>
      <c r="AI3" s="9">
        <v>550</v>
      </c>
      <c r="AJ3" s="9">
        <v>575</v>
      </c>
      <c r="AK3" s="9">
        <v>600</v>
      </c>
      <c r="AL3" s="9">
        <v>625</v>
      </c>
      <c r="AM3" s="9">
        <v>650</v>
      </c>
      <c r="AN3" s="9">
        <v>675</v>
      </c>
      <c r="AO3" s="9">
        <v>700</v>
      </c>
      <c r="AP3" s="9">
        <v>725</v>
      </c>
      <c r="AQ3" s="9">
        <v>750</v>
      </c>
      <c r="AR3" s="9">
        <v>775</v>
      </c>
      <c r="AS3" s="9">
        <v>800</v>
      </c>
    </row>
    <row r="4" spans="1:45" x14ac:dyDescent="0.2">
      <c r="A4" s="10" t="s">
        <v>21</v>
      </c>
      <c r="B4" s="11">
        <v>400</v>
      </c>
      <c r="C4" s="11">
        <v>1</v>
      </c>
      <c r="D4" s="11">
        <v>1</v>
      </c>
      <c r="E4" s="11">
        <v>2</v>
      </c>
      <c r="F4" s="10" t="s">
        <v>22</v>
      </c>
      <c r="G4" s="10" t="s">
        <v>22</v>
      </c>
      <c r="H4" s="10" t="s">
        <v>22</v>
      </c>
      <c r="I4" s="10" t="s">
        <v>22</v>
      </c>
      <c r="J4" s="10" t="s">
        <v>22</v>
      </c>
      <c r="K4" s="10" t="s">
        <v>22</v>
      </c>
      <c r="L4" s="10" t="s">
        <v>22</v>
      </c>
      <c r="M4" s="10" t="s">
        <v>22</v>
      </c>
      <c r="N4" s="11">
        <v>100</v>
      </c>
      <c r="O4" s="11">
        <v>100</v>
      </c>
      <c r="P4" s="11">
        <v>100</v>
      </c>
      <c r="Q4" s="11">
        <v>100</v>
      </c>
      <c r="R4" s="11">
        <v>100</v>
      </c>
      <c r="S4" s="11">
        <v>100</v>
      </c>
      <c r="T4" s="11">
        <v>100</v>
      </c>
      <c r="U4" s="11">
        <v>100</v>
      </c>
      <c r="V4" s="11">
        <v>100</v>
      </c>
      <c r="W4" s="11">
        <v>100</v>
      </c>
      <c r="X4" s="11">
        <v>100</v>
      </c>
      <c r="Y4" s="11">
        <v>100</v>
      </c>
      <c r="Z4" s="11">
        <v>100</v>
      </c>
      <c r="AA4" s="11">
        <v>100</v>
      </c>
      <c r="AB4" s="10" t="s">
        <v>23</v>
      </c>
      <c r="AC4" s="10" t="s">
        <v>23</v>
      </c>
      <c r="AD4" s="10" t="s">
        <v>23</v>
      </c>
      <c r="AE4" s="10" t="s">
        <v>23</v>
      </c>
      <c r="AF4" s="10" t="s">
        <v>23</v>
      </c>
      <c r="AG4" s="10" t="s">
        <v>23</v>
      </c>
      <c r="AH4" s="10" t="s">
        <v>23</v>
      </c>
      <c r="AI4" s="10" t="s">
        <v>23</v>
      </c>
      <c r="AJ4" s="10" t="s">
        <v>23</v>
      </c>
      <c r="AK4" s="10" t="s">
        <v>23</v>
      </c>
      <c r="AL4" s="10" t="s">
        <v>23</v>
      </c>
      <c r="AM4" s="10" t="s">
        <v>23</v>
      </c>
      <c r="AN4" s="10" t="s">
        <v>23</v>
      </c>
      <c r="AO4" s="10" t="s">
        <v>23</v>
      </c>
      <c r="AP4" s="10" t="s">
        <v>23</v>
      </c>
      <c r="AQ4" s="10" t="s">
        <v>23</v>
      </c>
      <c r="AR4" s="10" t="s">
        <v>23</v>
      </c>
      <c r="AS4" s="10" t="s">
        <v>23</v>
      </c>
    </row>
    <row r="5" spans="1:45" x14ac:dyDescent="0.2">
      <c r="A5" s="12" t="s">
        <v>24</v>
      </c>
      <c r="B5" s="13">
        <v>410</v>
      </c>
      <c r="C5" s="13">
        <v>1</v>
      </c>
      <c r="D5" s="13">
        <v>1</v>
      </c>
      <c r="E5" s="13">
        <v>2</v>
      </c>
      <c r="F5" s="12" t="s">
        <v>22</v>
      </c>
      <c r="G5" s="12" t="s">
        <v>22</v>
      </c>
      <c r="H5" s="12" t="s">
        <v>22</v>
      </c>
      <c r="I5" s="12" t="s">
        <v>22</v>
      </c>
      <c r="J5" s="12" t="s">
        <v>22</v>
      </c>
      <c r="K5" s="12" t="s">
        <v>22</v>
      </c>
      <c r="L5" s="12" t="s">
        <v>22</v>
      </c>
      <c r="M5" s="12" t="s">
        <v>22</v>
      </c>
      <c r="N5" s="14">
        <v>103</v>
      </c>
      <c r="O5" s="14">
        <v>103</v>
      </c>
      <c r="P5" s="14">
        <v>103</v>
      </c>
      <c r="Q5" s="14">
        <v>103</v>
      </c>
      <c r="R5" s="14">
        <v>103</v>
      </c>
      <c r="S5" s="14">
        <v>103</v>
      </c>
      <c r="T5" s="14">
        <v>103</v>
      </c>
      <c r="U5" s="14">
        <v>103</v>
      </c>
      <c r="V5" s="14">
        <v>103</v>
      </c>
      <c r="W5" s="14">
        <v>103</v>
      </c>
      <c r="X5" s="14">
        <v>103</v>
      </c>
      <c r="Y5" s="14">
        <v>103</v>
      </c>
      <c r="Z5" s="14">
        <v>103</v>
      </c>
      <c r="AA5" s="14">
        <v>102</v>
      </c>
      <c r="AB5" s="14">
        <v>98</v>
      </c>
      <c r="AC5" s="14">
        <v>89</v>
      </c>
      <c r="AD5" s="14">
        <v>75</v>
      </c>
      <c r="AE5" s="14">
        <v>62</v>
      </c>
      <c r="AF5" s="14">
        <v>46</v>
      </c>
      <c r="AG5" s="14">
        <v>32</v>
      </c>
      <c r="AH5" s="14">
        <v>22</v>
      </c>
      <c r="AI5" s="14">
        <v>17</v>
      </c>
      <c r="AJ5" s="12" t="s">
        <v>22</v>
      </c>
      <c r="AK5" s="12" t="s">
        <v>22</v>
      </c>
      <c r="AL5" s="12" t="s">
        <v>22</v>
      </c>
      <c r="AM5" s="12" t="s">
        <v>22</v>
      </c>
      <c r="AN5" s="12" t="s">
        <v>22</v>
      </c>
      <c r="AO5" s="12" t="s">
        <v>22</v>
      </c>
      <c r="AP5" s="12" t="s">
        <v>22</v>
      </c>
      <c r="AQ5" s="12" t="s">
        <v>22</v>
      </c>
      <c r="AR5" s="12" t="s">
        <v>22</v>
      </c>
      <c r="AS5" s="12" t="s">
        <v>22</v>
      </c>
    </row>
    <row r="6" spans="1:45" x14ac:dyDescent="0.2">
      <c r="A6" s="12" t="s">
        <v>25</v>
      </c>
      <c r="B6" s="13">
        <v>450</v>
      </c>
      <c r="C6" s="13">
        <v>1</v>
      </c>
      <c r="D6" s="13">
        <v>1</v>
      </c>
      <c r="E6" s="13">
        <v>2</v>
      </c>
      <c r="F6" s="12" t="s">
        <v>22</v>
      </c>
      <c r="G6" s="12" t="s">
        <v>22</v>
      </c>
      <c r="H6" s="12" t="s">
        <v>22</v>
      </c>
      <c r="I6" s="12" t="s">
        <v>22</v>
      </c>
      <c r="J6" s="12" t="s">
        <v>22</v>
      </c>
      <c r="K6" s="12" t="s">
        <v>22</v>
      </c>
      <c r="L6" s="12" t="s">
        <v>22</v>
      </c>
      <c r="M6" s="12" t="s">
        <v>22</v>
      </c>
      <c r="N6" s="13">
        <v>112</v>
      </c>
      <c r="O6" s="13">
        <v>112</v>
      </c>
      <c r="P6" s="13">
        <v>112</v>
      </c>
      <c r="Q6" s="13">
        <v>112</v>
      </c>
      <c r="R6" s="13">
        <v>112</v>
      </c>
      <c r="S6" s="13">
        <v>112</v>
      </c>
      <c r="T6" s="13">
        <v>112</v>
      </c>
      <c r="U6" s="13">
        <v>112</v>
      </c>
      <c r="V6" s="13">
        <v>112</v>
      </c>
      <c r="W6" s="13">
        <v>112</v>
      </c>
      <c r="X6" s="13">
        <v>112</v>
      </c>
      <c r="Y6" s="13">
        <v>112</v>
      </c>
      <c r="Z6" s="13">
        <v>112</v>
      </c>
      <c r="AA6" s="13">
        <v>111</v>
      </c>
      <c r="AB6" s="13">
        <v>105</v>
      </c>
      <c r="AC6" s="13">
        <v>95</v>
      </c>
      <c r="AD6" s="13">
        <v>80</v>
      </c>
      <c r="AE6" s="13">
        <v>63</v>
      </c>
      <c r="AF6" s="13">
        <v>46</v>
      </c>
      <c r="AG6" s="13">
        <v>32</v>
      </c>
      <c r="AH6" s="13">
        <v>22</v>
      </c>
      <c r="AI6" s="13">
        <v>17</v>
      </c>
      <c r="AJ6" s="12" t="s">
        <v>22</v>
      </c>
      <c r="AK6" s="12" t="s">
        <v>22</v>
      </c>
      <c r="AL6" s="12" t="s">
        <v>22</v>
      </c>
      <c r="AM6" s="12" t="s">
        <v>22</v>
      </c>
      <c r="AN6" s="12" t="s">
        <v>22</v>
      </c>
      <c r="AO6" s="12" t="s">
        <v>22</v>
      </c>
      <c r="AP6" s="12" t="s">
        <v>22</v>
      </c>
      <c r="AQ6" s="12" t="s">
        <v>22</v>
      </c>
      <c r="AR6" s="12" t="s">
        <v>22</v>
      </c>
      <c r="AS6" s="12" t="s">
        <v>22</v>
      </c>
    </row>
    <row r="7" spans="1:45" x14ac:dyDescent="0.2">
      <c r="A7" s="12" t="s">
        <v>26</v>
      </c>
      <c r="B7" s="13">
        <v>480</v>
      </c>
      <c r="C7" s="13">
        <v>1</v>
      </c>
      <c r="D7" s="13">
        <v>2</v>
      </c>
      <c r="E7" s="13">
        <v>3</v>
      </c>
      <c r="F7" s="12" t="s">
        <v>22</v>
      </c>
      <c r="G7" s="12" t="s">
        <v>22</v>
      </c>
      <c r="H7" s="12" t="s">
        <v>22</v>
      </c>
      <c r="I7" s="12" t="s">
        <v>22</v>
      </c>
      <c r="J7" s="12" t="s">
        <v>22</v>
      </c>
      <c r="K7" s="12" t="s">
        <v>22</v>
      </c>
      <c r="L7" s="12" t="s">
        <v>22</v>
      </c>
      <c r="M7" s="12" t="s">
        <v>22</v>
      </c>
      <c r="N7" s="13">
        <v>121</v>
      </c>
      <c r="O7" s="13">
        <v>121</v>
      </c>
      <c r="P7" s="13">
        <v>121</v>
      </c>
      <c r="Q7" s="13">
        <v>121</v>
      </c>
      <c r="R7" s="13">
        <v>121</v>
      </c>
      <c r="S7" s="13">
        <v>121</v>
      </c>
      <c r="T7" s="13">
        <v>121</v>
      </c>
      <c r="U7" s="13">
        <v>121</v>
      </c>
      <c r="V7" s="13">
        <v>121</v>
      </c>
      <c r="W7" s="13">
        <v>121</v>
      </c>
      <c r="X7" s="13">
        <v>121</v>
      </c>
      <c r="Y7" s="13">
        <v>121</v>
      </c>
      <c r="Z7" s="13">
        <v>121</v>
      </c>
      <c r="AA7" s="13">
        <v>119</v>
      </c>
      <c r="AB7" s="13">
        <v>113</v>
      </c>
      <c r="AC7" s="13">
        <v>101</v>
      </c>
      <c r="AD7" s="13">
        <v>84</v>
      </c>
      <c r="AE7" s="13">
        <v>67</v>
      </c>
      <c r="AF7" s="13">
        <v>51</v>
      </c>
      <c r="AG7" s="13">
        <v>34</v>
      </c>
      <c r="AH7" s="13">
        <v>22</v>
      </c>
      <c r="AI7" s="13">
        <v>17</v>
      </c>
      <c r="AJ7" s="12" t="s">
        <v>22</v>
      </c>
      <c r="AK7" s="12" t="s">
        <v>22</v>
      </c>
      <c r="AL7" s="12" t="s">
        <v>22</v>
      </c>
      <c r="AM7" s="12" t="s">
        <v>22</v>
      </c>
      <c r="AN7" s="12" t="s">
        <v>22</v>
      </c>
      <c r="AO7" s="12" t="s">
        <v>22</v>
      </c>
      <c r="AP7" s="12" t="s">
        <v>22</v>
      </c>
      <c r="AQ7" s="12" t="s">
        <v>22</v>
      </c>
      <c r="AR7" s="12" t="s">
        <v>22</v>
      </c>
      <c r="AS7" s="12" t="s">
        <v>22</v>
      </c>
    </row>
    <row r="8" spans="1:45" x14ac:dyDescent="0.2">
      <c r="A8" s="12" t="s">
        <v>27</v>
      </c>
      <c r="B8" s="13">
        <v>450</v>
      </c>
      <c r="C8" s="13">
        <v>3</v>
      </c>
      <c r="D8" s="13">
        <v>1</v>
      </c>
      <c r="E8" s="13">
        <v>2</v>
      </c>
      <c r="F8" s="12" t="s">
        <v>22</v>
      </c>
      <c r="G8" s="12" t="s">
        <v>22</v>
      </c>
      <c r="H8" s="12" t="s">
        <v>22</v>
      </c>
      <c r="I8" s="12" t="s">
        <v>22</v>
      </c>
      <c r="J8" s="12" t="s">
        <v>22</v>
      </c>
      <c r="K8" s="12" t="s">
        <v>22</v>
      </c>
      <c r="L8" s="12" t="s">
        <v>22</v>
      </c>
      <c r="M8" s="12" t="s">
        <v>22</v>
      </c>
      <c r="N8" s="14">
        <v>112</v>
      </c>
      <c r="O8" s="14">
        <v>112</v>
      </c>
      <c r="P8" s="14">
        <v>112</v>
      </c>
      <c r="Q8" s="14">
        <v>112</v>
      </c>
      <c r="R8" s="14">
        <v>112</v>
      </c>
      <c r="S8" s="14">
        <v>112</v>
      </c>
      <c r="T8" s="14">
        <v>112</v>
      </c>
      <c r="U8" s="14">
        <v>112</v>
      </c>
      <c r="V8" s="14">
        <v>112</v>
      </c>
      <c r="W8" s="14">
        <v>112</v>
      </c>
      <c r="X8" s="14">
        <v>112</v>
      </c>
      <c r="Y8" s="14">
        <v>112</v>
      </c>
      <c r="Z8" s="14">
        <v>112</v>
      </c>
      <c r="AA8" s="14">
        <v>112</v>
      </c>
      <c r="AB8" s="14">
        <v>112</v>
      </c>
      <c r="AC8" s="14">
        <v>112</v>
      </c>
      <c r="AD8" s="14">
        <v>109</v>
      </c>
      <c r="AE8" s="14">
        <v>106</v>
      </c>
      <c r="AF8" s="14">
        <v>97</v>
      </c>
      <c r="AG8" s="14">
        <v>70</v>
      </c>
      <c r="AH8" s="14">
        <v>44</v>
      </c>
      <c r="AI8" s="14">
        <v>33</v>
      </c>
      <c r="AJ8" s="12" t="s">
        <v>22</v>
      </c>
      <c r="AK8" s="12" t="s">
        <v>22</v>
      </c>
      <c r="AL8" s="12" t="s">
        <v>22</v>
      </c>
      <c r="AM8" s="12" t="s">
        <v>22</v>
      </c>
      <c r="AN8" s="12" t="s">
        <v>22</v>
      </c>
      <c r="AO8" s="12" t="s">
        <v>22</v>
      </c>
      <c r="AP8" s="12" t="s">
        <v>22</v>
      </c>
      <c r="AQ8" s="12" t="s">
        <v>22</v>
      </c>
      <c r="AR8" s="12" t="s">
        <v>22</v>
      </c>
      <c r="AS8" s="12" t="s">
        <v>22</v>
      </c>
    </row>
    <row r="9" spans="1:45" x14ac:dyDescent="0.2">
      <c r="A9" s="12" t="s">
        <v>28</v>
      </c>
      <c r="B9" s="13">
        <v>480</v>
      </c>
      <c r="C9" s="13">
        <v>3</v>
      </c>
      <c r="D9" s="13">
        <v>2</v>
      </c>
      <c r="E9" s="13">
        <v>3</v>
      </c>
      <c r="F9" s="12" t="s">
        <v>22</v>
      </c>
      <c r="G9" s="12" t="s">
        <v>22</v>
      </c>
      <c r="H9" s="12" t="s">
        <v>22</v>
      </c>
      <c r="I9" s="12" t="s">
        <v>22</v>
      </c>
      <c r="J9" s="12" t="s">
        <v>22</v>
      </c>
      <c r="K9" s="12" t="s">
        <v>22</v>
      </c>
      <c r="L9" s="12" t="s">
        <v>22</v>
      </c>
      <c r="M9" s="12" t="s">
        <v>22</v>
      </c>
      <c r="N9" s="14">
        <v>121</v>
      </c>
      <c r="O9" s="14">
        <v>121</v>
      </c>
      <c r="P9" s="14">
        <v>121</v>
      </c>
      <c r="Q9" s="14">
        <v>121</v>
      </c>
      <c r="R9" s="14">
        <v>121</v>
      </c>
      <c r="S9" s="14">
        <v>121</v>
      </c>
      <c r="T9" s="14">
        <v>121</v>
      </c>
      <c r="U9" s="14">
        <v>121</v>
      </c>
      <c r="V9" s="14">
        <v>121</v>
      </c>
      <c r="W9" s="14">
        <v>121</v>
      </c>
      <c r="X9" s="14">
        <v>121</v>
      </c>
      <c r="Y9" s="14">
        <v>121</v>
      </c>
      <c r="Z9" s="14">
        <v>121</v>
      </c>
      <c r="AA9" s="14">
        <v>121</v>
      </c>
      <c r="AB9" s="14">
        <v>121</v>
      </c>
      <c r="AC9" s="14">
        <v>121</v>
      </c>
      <c r="AD9" s="14">
        <v>120</v>
      </c>
      <c r="AE9" s="14">
        <v>118</v>
      </c>
      <c r="AF9" s="14">
        <v>101</v>
      </c>
      <c r="AG9" s="14">
        <v>70</v>
      </c>
      <c r="AH9" s="14">
        <v>44</v>
      </c>
      <c r="AI9" s="14">
        <v>33</v>
      </c>
      <c r="AJ9" s="12" t="s">
        <v>22</v>
      </c>
      <c r="AK9" s="12" t="s">
        <v>22</v>
      </c>
      <c r="AL9" s="12" t="s">
        <v>22</v>
      </c>
      <c r="AM9" s="12" t="s">
        <v>22</v>
      </c>
      <c r="AN9" s="12" t="s">
        <v>22</v>
      </c>
      <c r="AO9" s="12" t="s">
        <v>22</v>
      </c>
      <c r="AP9" s="12" t="s">
        <v>22</v>
      </c>
      <c r="AQ9" s="12" t="s">
        <v>22</v>
      </c>
      <c r="AR9" s="12" t="s">
        <v>22</v>
      </c>
      <c r="AS9" s="12" t="s">
        <v>22</v>
      </c>
    </row>
    <row r="10" spans="1:45" x14ac:dyDescent="0.2">
      <c r="A10" s="12" t="s">
        <v>29</v>
      </c>
      <c r="B10" s="13">
        <v>400</v>
      </c>
      <c r="C10" s="13">
        <v>1</v>
      </c>
      <c r="D10" s="13">
        <v>1</v>
      </c>
      <c r="E10" s="12" t="s">
        <v>30</v>
      </c>
      <c r="F10" s="12" t="s">
        <v>22</v>
      </c>
      <c r="G10" s="12" t="s">
        <v>22</v>
      </c>
      <c r="H10" s="12" t="s">
        <v>22</v>
      </c>
      <c r="I10" s="12" t="s">
        <v>22</v>
      </c>
      <c r="J10" s="12" t="s">
        <v>22</v>
      </c>
      <c r="K10" s="12" t="s">
        <v>22</v>
      </c>
      <c r="L10" s="12" t="s">
        <v>22</v>
      </c>
      <c r="M10" s="12" t="s">
        <v>22</v>
      </c>
      <c r="N10" s="13">
        <v>100</v>
      </c>
      <c r="O10" s="13">
        <v>100</v>
      </c>
      <c r="P10" s="13">
        <v>100</v>
      </c>
      <c r="Q10" s="13">
        <v>100</v>
      </c>
      <c r="R10" s="13">
        <v>100</v>
      </c>
      <c r="S10" s="13">
        <v>100</v>
      </c>
      <c r="T10" s="13">
        <v>100</v>
      </c>
      <c r="U10" s="13">
        <v>100</v>
      </c>
      <c r="V10" s="13">
        <v>100</v>
      </c>
      <c r="W10" s="13">
        <v>100</v>
      </c>
      <c r="X10" s="13">
        <v>100</v>
      </c>
      <c r="Y10" s="13">
        <v>100</v>
      </c>
      <c r="Z10" s="13">
        <v>100</v>
      </c>
      <c r="AA10" s="13">
        <v>100</v>
      </c>
      <c r="AB10" s="12" t="s">
        <v>31</v>
      </c>
      <c r="AC10" s="12" t="s">
        <v>31</v>
      </c>
      <c r="AD10" s="12" t="s">
        <v>31</v>
      </c>
      <c r="AE10" s="12" t="s">
        <v>31</v>
      </c>
      <c r="AF10" s="12" t="s">
        <v>31</v>
      </c>
      <c r="AG10" s="12" t="s">
        <v>31</v>
      </c>
      <c r="AH10" s="12" t="s">
        <v>31</v>
      </c>
      <c r="AI10" s="12" t="s">
        <v>31</v>
      </c>
      <c r="AJ10" s="12" t="s">
        <v>31</v>
      </c>
      <c r="AK10" s="12" t="s">
        <v>31</v>
      </c>
      <c r="AL10" s="12" t="s">
        <v>31</v>
      </c>
      <c r="AM10" s="12" t="s">
        <v>31</v>
      </c>
      <c r="AN10" s="12" t="s">
        <v>31</v>
      </c>
      <c r="AO10" s="12" t="s">
        <v>31</v>
      </c>
      <c r="AP10" s="12" t="s">
        <v>31</v>
      </c>
      <c r="AQ10" s="12" t="s">
        <v>31</v>
      </c>
      <c r="AR10" s="12" t="s">
        <v>31</v>
      </c>
      <c r="AS10" s="12" t="s">
        <v>31</v>
      </c>
    </row>
    <row r="11" spans="1:45" x14ac:dyDescent="0.2">
      <c r="A11" s="12" t="s">
        <v>32</v>
      </c>
      <c r="B11" s="13">
        <v>400</v>
      </c>
      <c r="C11" s="13">
        <v>1</v>
      </c>
      <c r="D11" s="13">
        <v>1</v>
      </c>
      <c r="E11" s="12" t="s">
        <v>30</v>
      </c>
      <c r="F11" s="12" t="s">
        <v>22</v>
      </c>
      <c r="G11" s="12" t="s">
        <v>22</v>
      </c>
      <c r="H11" s="12" t="s">
        <v>22</v>
      </c>
      <c r="I11" s="12" t="s">
        <v>22</v>
      </c>
      <c r="J11" s="12" t="s">
        <v>22</v>
      </c>
      <c r="K11" s="12" t="s">
        <v>22</v>
      </c>
      <c r="L11" s="12" t="s">
        <v>22</v>
      </c>
      <c r="M11" s="12" t="s">
        <v>22</v>
      </c>
      <c r="N11" s="13">
        <v>100</v>
      </c>
      <c r="O11" s="13">
        <v>100</v>
      </c>
      <c r="P11" s="13">
        <v>100</v>
      </c>
      <c r="Q11" s="13">
        <v>100</v>
      </c>
      <c r="R11" s="13">
        <v>100</v>
      </c>
      <c r="S11" s="13">
        <v>100</v>
      </c>
      <c r="T11" s="13">
        <v>100</v>
      </c>
      <c r="U11" s="13">
        <v>100</v>
      </c>
      <c r="V11" s="13">
        <v>100</v>
      </c>
      <c r="W11" s="13">
        <v>100</v>
      </c>
      <c r="X11" s="13">
        <v>100</v>
      </c>
      <c r="Y11" s="13">
        <v>100</v>
      </c>
      <c r="Z11" s="13">
        <v>100</v>
      </c>
      <c r="AA11" s="13">
        <v>100</v>
      </c>
      <c r="AB11" s="12" t="s">
        <v>31</v>
      </c>
      <c r="AC11" s="12" t="s">
        <v>31</v>
      </c>
      <c r="AD11" s="12" t="s">
        <v>31</v>
      </c>
      <c r="AE11" s="12" t="s">
        <v>31</v>
      </c>
      <c r="AF11" s="12" t="s">
        <v>31</v>
      </c>
      <c r="AG11" s="12" t="s">
        <v>31</v>
      </c>
      <c r="AH11" s="12" t="s">
        <v>31</v>
      </c>
      <c r="AI11" s="12" t="s">
        <v>31</v>
      </c>
      <c r="AJ11" s="12" t="s">
        <v>31</v>
      </c>
      <c r="AK11" s="12" t="s">
        <v>31</v>
      </c>
      <c r="AL11" s="12" t="s">
        <v>31</v>
      </c>
      <c r="AM11" s="12" t="s">
        <v>31</v>
      </c>
      <c r="AN11" s="12" t="s">
        <v>31</v>
      </c>
      <c r="AO11" s="12" t="s">
        <v>31</v>
      </c>
      <c r="AP11" s="12" t="s">
        <v>31</v>
      </c>
      <c r="AQ11" s="12" t="s">
        <v>31</v>
      </c>
      <c r="AR11" s="12" t="s">
        <v>31</v>
      </c>
      <c r="AS11" s="12" t="s">
        <v>31</v>
      </c>
    </row>
    <row r="12" spans="1:45" x14ac:dyDescent="0.2">
      <c r="A12" s="12" t="s">
        <v>34</v>
      </c>
      <c r="B12" s="13">
        <v>400</v>
      </c>
      <c r="C12" s="13">
        <v>1</v>
      </c>
      <c r="D12" s="13">
        <v>1</v>
      </c>
      <c r="E12" s="13">
        <v>2</v>
      </c>
      <c r="F12" s="12" t="s">
        <v>22</v>
      </c>
      <c r="G12" s="12" t="s">
        <v>22</v>
      </c>
      <c r="H12" s="12" t="s">
        <v>22</v>
      </c>
      <c r="I12" s="12" t="s">
        <v>22</v>
      </c>
      <c r="J12" s="12" t="s">
        <v>22</v>
      </c>
      <c r="K12" s="12" t="s">
        <v>22</v>
      </c>
      <c r="L12" s="12" t="s">
        <v>22</v>
      </c>
      <c r="M12" s="13">
        <v>100</v>
      </c>
      <c r="N12" s="13">
        <v>100</v>
      </c>
      <c r="O12" s="13">
        <v>100</v>
      </c>
      <c r="P12" s="13">
        <v>100</v>
      </c>
      <c r="Q12" s="13">
        <v>100</v>
      </c>
      <c r="R12" s="13">
        <v>100</v>
      </c>
      <c r="S12" s="13">
        <v>100</v>
      </c>
      <c r="T12" s="13">
        <v>100</v>
      </c>
      <c r="U12" s="13">
        <v>100</v>
      </c>
      <c r="V12" s="13">
        <v>100</v>
      </c>
      <c r="W12" s="13">
        <v>100</v>
      </c>
      <c r="X12" s="13">
        <v>100</v>
      </c>
      <c r="Y12" s="13">
        <v>100</v>
      </c>
      <c r="Z12" s="13">
        <v>100</v>
      </c>
      <c r="AA12" s="13">
        <v>100</v>
      </c>
      <c r="AB12" s="12" t="s">
        <v>31</v>
      </c>
      <c r="AC12" s="12" t="s">
        <v>31</v>
      </c>
      <c r="AD12" s="12" t="s">
        <v>31</v>
      </c>
      <c r="AE12" s="12" t="s">
        <v>31</v>
      </c>
      <c r="AF12" s="12" t="s">
        <v>31</v>
      </c>
      <c r="AG12" s="12" t="s">
        <v>31</v>
      </c>
      <c r="AH12" s="12" t="s">
        <v>31</v>
      </c>
      <c r="AI12" s="12" t="s">
        <v>31</v>
      </c>
      <c r="AJ12" s="12" t="s">
        <v>31</v>
      </c>
      <c r="AK12" s="12" t="s">
        <v>31</v>
      </c>
      <c r="AL12" s="12" t="s">
        <v>31</v>
      </c>
      <c r="AM12" s="12" t="s">
        <v>31</v>
      </c>
      <c r="AN12" s="12" t="s">
        <v>31</v>
      </c>
      <c r="AO12" s="12" t="s">
        <v>31</v>
      </c>
      <c r="AP12" s="12" t="s">
        <v>31</v>
      </c>
      <c r="AQ12" s="12" t="s">
        <v>31</v>
      </c>
      <c r="AR12" s="12" t="s">
        <v>31</v>
      </c>
      <c r="AS12" s="12" t="s">
        <v>31</v>
      </c>
    </row>
    <row r="13" spans="1:45" x14ac:dyDescent="0.2">
      <c r="A13" s="12" t="s">
        <v>35</v>
      </c>
      <c r="B13" s="14">
        <v>490</v>
      </c>
      <c r="C13" s="14">
        <v>1</v>
      </c>
      <c r="D13" s="14">
        <v>2</v>
      </c>
      <c r="E13" s="14">
        <v>3</v>
      </c>
      <c r="F13" s="12" t="s">
        <v>22</v>
      </c>
      <c r="G13" s="12" t="s">
        <v>22</v>
      </c>
      <c r="H13" s="12" t="s">
        <v>22</v>
      </c>
      <c r="I13" s="12" t="s">
        <v>22</v>
      </c>
      <c r="J13" s="12" t="s">
        <v>22</v>
      </c>
      <c r="K13" s="12" t="s">
        <v>22</v>
      </c>
      <c r="L13" s="12" t="s">
        <v>22</v>
      </c>
      <c r="M13" s="12" t="s">
        <v>22</v>
      </c>
      <c r="N13" s="14">
        <v>122</v>
      </c>
      <c r="O13" s="14">
        <v>122</v>
      </c>
      <c r="P13" s="14">
        <v>122</v>
      </c>
      <c r="Q13" s="14">
        <v>122</v>
      </c>
      <c r="R13" s="14">
        <v>122</v>
      </c>
      <c r="S13" s="14">
        <v>122</v>
      </c>
      <c r="T13" s="14">
        <v>122</v>
      </c>
      <c r="U13" s="14">
        <v>122</v>
      </c>
      <c r="V13" s="14">
        <v>122</v>
      </c>
      <c r="W13" s="14">
        <v>122</v>
      </c>
      <c r="X13" s="14">
        <v>122</v>
      </c>
      <c r="Y13" s="14">
        <v>122</v>
      </c>
      <c r="Z13" s="14">
        <v>122</v>
      </c>
      <c r="AA13" s="14">
        <v>122</v>
      </c>
      <c r="AB13" s="12" t="s">
        <v>31</v>
      </c>
      <c r="AC13" s="12" t="s">
        <v>31</v>
      </c>
      <c r="AD13" s="12" t="s">
        <v>31</v>
      </c>
      <c r="AE13" s="12" t="s">
        <v>31</v>
      </c>
      <c r="AF13" s="12" t="s">
        <v>31</v>
      </c>
      <c r="AG13" s="12" t="s">
        <v>31</v>
      </c>
      <c r="AH13" s="12" t="s">
        <v>31</v>
      </c>
      <c r="AI13" s="12" t="s">
        <v>31</v>
      </c>
      <c r="AJ13" s="12" t="s">
        <v>31</v>
      </c>
      <c r="AK13" s="12" t="s">
        <v>31</v>
      </c>
      <c r="AL13" s="12" t="s">
        <v>31</v>
      </c>
      <c r="AM13" s="12" t="s">
        <v>31</v>
      </c>
      <c r="AN13" s="12" t="s">
        <v>31</v>
      </c>
      <c r="AO13" s="12" t="s">
        <v>31</v>
      </c>
      <c r="AP13" s="12" t="s">
        <v>31</v>
      </c>
      <c r="AQ13" s="12" t="s">
        <v>31</v>
      </c>
      <c r="AR13" s="12" t="s">
        <v>31</v>
      </c>
      <c r="AS13" s="12" t="s">
        <v>31</v>
      </c>
    </row>
    <row r="14" spans="1:45" x14ac:dyDescent="0.2">
      <c r="A14" s="12" t="s">
        <v>37</v>
      </c>
      <c r="B14" s="14">
        <v>490</v>
      </c>
      <c r="C14" s="14">
        <v>1</v>
      </c>
      <c r="D14" s="14">
        <v>2</v>
      </c>
      <c r="E14" s="14">
        <v>3</v>
      </c>
      <c r="F14" s="12" t="s">
        <v>22</v>
      </c>
      <c r="G14" s="12" t="s">
        <v>22</v>
      </c>
      <c r="H14" s="12" t="s">
        <v>22</v>
      </c>
      <c r="I14" s="12" t="s">
        <v>22</v>
      </c>
      <c r="J14" s="12" t="s">
        <v>22</v>
      </c>
      <c r="K14" s="12" t="s">
        <v>22</v>
      </c>
      <c r="L14" s="12" t="s">
        <v>22</v>
      </c>
      <c r="M14" s="12" t="s">
        <v>22</v>
      </c>
      <c r="N14" s="14">
        <v>122</v>
      </c>
      <c r="O14" s="14">
        <v>122</v>
      </c>
      <c r="P14" s="14">
        <v>122</v>
      </c>
      <c r="Q14" s="14">
        <v>122</v>
      </c>
      <c r="R14" s="14">
        <v>122</v>
      </c>
      <c r="S14" s="14">
        <v>122</v>
      </c>
      <c r="T14" s="14">
        <v>122</v>
      </c>
      <c r="U14" s="14">
        <v>122</v>
      </c>
      <c r="V14" s="14">
        <v>122</v>
      </c>
      <c r="W14" s="14">
        <v>122</v>
      </c>
      <c r="X14" s="14">
        <v>122</v>
      </c>
      <c r="Y14" s="14">
        <v>122</v>
      </c>
      <c r="Z14" s="14">
        <v>122</v>
      </c>
      <c r="AA14" s="14">
        <v>122</v>
      </c>
      <c r="AB14" s="12" t="s">
        <v>31</v>
      </c>
      <c r="AC14" s="12" t="s">
        <v>31</v>
      </c>
      <c r="AD14" s="12" t="s">
        <v>31</v>
      </c>
      <c r="AE14" s="12" t="s">
        <v>31</v>
      </c>
      <c r="AF14" s="12" t="s">
        <v>31</v>
      </c>
      <c r="AG14" s="12" t="s">
        <v>31</v>
      </c>
      <c r="AH14" s="12" t="s">
        <v>31</v>
      </c>
      <c r="AI14" s="12" t="s">
        <v>31</v>
      </c>
      <c r="AJ14" s="12" t="s">
        <v>31</v>
      </c>
      <c r="AK14" s="12" t="s">
        <v>31</v>
      </c>
      <c r="AL14" s="12" t="s">
        <v>31</v>
      </c>
      <c r="AM14" s="12" t="s">
        <v>31</v>
      </c>
      <c r="AN14" s="12" t="s">
        <v>31</v>
      </c>
      <c r="AO14" s="12" t="s">
        <v>31</v>
      </c>
      <c r="AP14" s="12" t="s">
        <v>31</v>
      </c>
      <c r="AQ14" s="12" t="s">
        <v>31</v>
      </c>
      <c r="AR14" s="12" t="s">
        <v>31</v>
      </c>
      <c r="AS14" s="12" t="s">
        <v>31</v>
      </c>
    </row>
    <row r="15" spans="1:45" x14ac:dyDescent="0.2">
      <c r="A15" s="12" t="s">
        <v>38</v>
      </c>
      <c r="B15" s="14">
        <v>490</v>
      </c>
      <c r="C15" s="14">
        <v>1</v>
      </c>
      <c r="D15" s="14">
        <v>2</v>
      </c>
      <c r="E15" s="14">
        <v>3</v>
      </c>
      <c r="F15" s="12" t="s">
        <v>22</v>
      </c>
      <c r="G15" s="12" t="s">
        <v>22</v>
      </c>
      <c r="H15" s="12" t="s">
        <v>22</v>
      </c>
      <c r="I15" s="12" t="s">
        <v>22</v>
      </c>
      <c r="J15" s="12" t="s">
        <v>22</v>
      </c>
      <c r="K15" s="12" t="s">
        <v>22</v>
      </c>
      <c r="L15" s="12" t="s">
        <v>22</v>
      </c>
      <c r="M15" s="14">
        <v>122</v>
      </c>
      <c r="N15" s="14">
        <v>122</v>
      </c>
      <c r="O15" s="14">
        <v>122</v>
      </c>
      <c r="P15" s="14">
        <v>122</v>
      </c>
      <c r="Q15" s="14">
        <v>122</v>
      </c>
      <c r="R15" s="14">
        <v>122</v>
      </c>
      <c r="S15" s="14">
        <v>122</v>
      </c>
      <c r="T15" s="14">
        <v>122</v>
      </c>
      <c r="U15" s="14">
        <v>122</v>
      </c>
      <c r="V15" s="14">
        <v>122</v>
      </c>
      <c r="W15" s="14">
        <v>122</v>
      </c>
      <c r="X15" s="14">
        <v>122</v>
      </c>
      <c r="Y15" s="14">
        <v>122</v>
      </c>
      <c r="Z15" s="14">
        <v>122</v>
      </c>
      <c r="AA15" s="14">
        <v>122</v>
      </c>
      <c r="AB15" s="12" t="s">
        <v>31</v>
      </c>
      <c r="AC15" s="12" t="s">
        <v>31</v>
      </c>
      <c r="AD15" s="12" t="s">
        <v>31</v>
      </c>
      <c r="AE15" s="12" t="s">
        <v>31</v>
      </c>
      <c r="AF15" s="12" t="s">
        <v>31</v>
      </c>
      <c r="AG15" s="12" t="s">
        <v>31</v>
      </c>
      <c r="AH15" s="12" t="s">
        <v>31</v>
      </c>
      <c r="AI15" s="12" t="s">
        <v>31</v>
      </c>
      <c r="AJ15" s="12" t="s">
        <v>31</v>
      </c>
      <c r="AK15" s="12" t="s">
        <v>31</v>
      </c>
      <c r="AL15" s="12" t="s">
        <v>31</v>
      </c>
      <c r="AM15" s="12" t="s">
        <v>31</v>
      </c>
      <c r="AN15" s="12" t="s">
        <v>31</v>
      </c>
      <c r="AO15" s="12" t="s">
        <v>31</v>
      </c>
      <c r="AP15" s="12" t="s">
        <v>31</v>
      </c>
      <c r="AQ15" s="12" t="s">
        <v>31</v>
      </c>
      <c r="AR15" s="12" t="s">
        <v>31</v>
      </c>
      <c r="AS15" s="12" t="s">
        <v>31</v>
      </c>
    </row>
    <row r="16" spans="1:45" x14ac:dyDescent="0.2">
      <c r="A16" s="12" t="s">
        <v>40</v>
      </c>
      <c r="B16" s="14">
        <v>490</v>
      </c>
      <c r="C16" s="14">
        <v>1</v>
      </c>
      <c r="D16" s="14">
        <v>2</v>
      </c>
      <c r="E16" s="14">
        <v>3</v>
      </c>
      <c r="F16" s="12" t="s">
        <v>22</v>
      </c>
      <c r="G16" s="12" t="s">
        <v>22</v>
      </c>
      <c r="H16" s="12" t="s">
        <v>22</v>
      </c>
      <c r="I16" s="12" t="s">
        <v>22</v>
      </c>
      <c r="J16" s="12" t="s">
        <v>22</v>
      </c>
      <c r="K16" s="12" t="s">
        <v>22</v>
      </c>
      <c r="L16" s="12" t="s">
        <v>22</v>
      </c>
      <c r="M16" s="12" t="s">
        <v>22</v>
      </c>
      <c r="N16" s="14">
        <v>122</v>
      </c>
      <c r="O16" s="14">
        <v>122</v>
      </c>
      <c r="P16" s="14">
        <v>122</v>
      </c>
      <c r="Q16" s="14">
        <v>122</v>
      </c>
      <c r="R16" s="14">
        <v>122</v>
      </c>
      <c r="S16" s="14">
        <v>122</v>
      </c>
      <c r="T16" s="14">
        <v>122</v>
      </c>
      <c r="U16" s="14">
        <v>122</v>
      </c>
      <c r="V16" s="14">
        <v>122</v>
      </c>
      <c r="W16" s="14">
        <v>122</v>
      </c>
      <c r="X16" s="14">
        <v>122</v>
      </c>
      <c r="Y16" s="14">
        <v>122</v>
      </c>
      <c r="Z16" s="14">
        <v>122</v>
      </c>
      <c r="AA16" s="14">
        <v>122</v>
      </c>
      <c r="AB16" s="12" t="s">
        <v>31</v>
      </c>
      <c r="AC16" s="12" t="s">
        <v>31</v>
      </c>
      <c r="AD16" s="12" t="s">
        <v>31</v>
      </c>
      <c r="AE16" s="12" t="s">
        <v>31</v>
      </c>
      <c r="AF16" s="12" t="s">
        <v>31</v>
      </c>
      <c r="AG16" s="12" t="s">
        <v>31</v>
      </c>
      <c r="AH16" s="12" t="s">
        <v>31</v>
      </c>
      <c r="AI16" s="12" t="s">
        <v>31</v>
      </c>
      <c r="AJ16" s="12" t="s">
        <v>31</v>
      </c>
      <c r="AK16" s="12" t="s">
        <v>31</v>
      </c>
      <c r="AL16" s="12" t="s">
        <v>31</v>
      </c>
      <c r="AM16" s="12" t="s">
        <v>31</v>
      </c>
      <c r="AN16" s="12" t="s">
        <v>31</v>
      </c>
      <c r="AO16" s="12" t="s">
        <v>31</v>
      </c>
      <c r="AP16" s="12" t="s">
        <v>31</v>
      </c>
      <c r="AQ16" s="12" t="s">
        <v>31</v>
      </c>
      <c r="AR16" s="12" t="s">
        <v>31</v>
      </c>
      <c r="AS16" s="12" t="s">
        <v>31</v>
      </c>
    </row>
    <row r="17" spans="1:45" x14ac:dyDescent="0.2">
      <c r="A17" s="12" t="s">
        <v>41</v>
      </c>
      <c r="B17" s="14">
        <v>490</v>
      </c>
      <c r="C17" s="14">
        <v>1</v>
      </c>
      <c r="D17" s="14">
        <v>2</v>
      </c>
      <c r="E17" s="14">
        <v>3</v>
      </c>
      <c r="F17" s="12" t="s">
        <v>22</v>
      </c>
      <c r="G17" s="12" t="s">
        <v>22</v>
      </c>
      <c r="H17" s="12" t="s">
        <v>22</v>
      </c>
      <c r="I17" s="12" t="s">
        <v>22</v>
      </c>
      <c r="J17" s="12" t="s">
        <v>22</v>
      </c>
      <c r="K17" s="12" t="s">
        <v>22</v>
      </c>
      <c r="L17" s="12" t="s">
        <v>22</v>
      </c>
      <c r="M17" s="12" t="s">
        <v>22</v>
      </c>
      <c r="N17" s="14">
        <v>122</v>
      </c>
      <c r="O17" s="14">
        <v>122</v>
      </c>
      <c r="P17" s="14">
        <v>122</v>
      </c>
      <c r="Q17" s="14">
        <v>122</v>
      </c>
      <c r="R17" s="14">
        <v>122</v>
      </c>
      <c r="S17" s="14">
        <v>122</v>
      </c>
      <c r="T17" s="14">
        <v>122</v>
      </c>
      <c r="U17" s="14">
        <v>122</v>
      </c>
      <c r="V17" s="14">
        <v>122</v>
      </c>
      <c r="W17" s="14">
        <v>122</v>
      </c>
      <c r="X17" s="14">
        <v>122</v>
      </c>
      <c r="Y17" s="14">
        <v>122</v>
      </c>
      <c r="Z17" s="14">
        <v>122</v>
      </c>
      <c r="AA17" s="14">
        <v>122</v>
      </c>
      <c r="AB17" s="12" t="s">
        <v>31</v>
      </c>
      <c r="AC17" s="12" t="s">
        <v>31</v>
      </c>
      <c r="AD17" s="12" t="s">
        <v>31</v>
      </c>
      <c r="AE17" s="12" t="s">
        <v>31</v>
      </c>
      <c r="AF17" s="12" t="s">
        <v>31</v>
      </c>
      <c r="AG17" s="12" t="s">
        <v>31</v>
      </c>
      <c r="AH17" s="12" t="s">
        <v>31</v>
      </c>
      <c r="AI17" s="12" t="s">
        <v>31</v>
      </c>
      <c r="AJ17" s="12" t="s">
        <v>31</v>
      </c>
      <c r="AK17" s="12" t="s">
        <v>31</v>
      </c>
      <c r="AL17" s="12" t="s">
        <v>31</v>
      </c>
      <c r="AM17" s="12" t="s">
        <v>31</v>
      </c>
      <c r="AN17" s="12" t="s">
        <v>31</v>
      </c>
      <c r="AO17" s="12" t="s">
        <v>31</v>
      </c>
      <c r="AP17" s="12" t="s">
        <v>31</v>
      </c>
      <c r="AQ17" s="12" t="s">
        <v>31</v>
      </c>
      <c r="AR17" s="12" t="s">
        <v>31</v>
      </c>
      <c r="AS17" s="12" t="s">
        <v>31</v>
      </c>
    </row>
    <row r="18" spans="1:45" x14ac:dyDescent="0.2">
      <c r="A18" s="15" t="s">
        <v>44</v>
      </c>
      <c r="B18" s="16">
        <v>520</v>
      </c>
      <c r="C18" s="79" t="s">
        <v>45</v>
      </c>
      <c r="D18" s="15" t="s">
        <v>22</v>
      </c>
      <c r="E18" s="17">
        <v>6</v>
      </c>
      <c r="F18" s="12" t="s">
        <v>31</v>
      </c>
      <c r="G18" s="13">
        <v>129</v>
      </c>
      <c r="H18" s="13">
        <v>129</v>
      </c>
      <c r="I18" s="13">
        <v>129</v>
      </c>
      <c r="J18" s="13">
        <v>129</v>
      </c>
      <c r="K18" s="13">
        <v>129</v>
      </c>
      <c r="L18" s="13">
        <v>129</v>
      </c>
      <c r="M18" s="13">
        <v>129</v>
      </c>
      <c r="N18" s="13">
        <v>129</v>
      </c>
      <c r="O18" s="13">
        <v>129</v>
      </c>
      <c r="P18" s="13">
        <v>120</v>
      </c>
      <c r="Q18" s="13">
        <v>114</v>
      </c>
      <c r="R18" s="13">
        <v>108</v>
      </c>
      <c r="S18" s="13">
        <v>103</v>
      </c>
      <c r="T18" s="13">
        <v>100</v>
      </c>
      <c r="U18" s="13">
        <v>95</v>
      </c>
      <c r="V18" s="13">
        <v>93</v>
      </c>
      <c r="W18" s="13">
        <v>90</v>
      </c>
      <c r="X18" s="13">
        <v>87</v>
      </c>
      <c r="Y18" s="13">
        <v>85</v>
      </c>
      <c r="Z18" s="13">
        <v>83</v>
      </c>
      <c r="AA18" s="13">
        <v>82</v>
      </c>
      <c r="AB18" s="13">
        <v>81</v>
      </c>
      <c r="AC18" s="13">
        <v>79</v>
      </c>
      <c r="AD18" s="13">
        <v>77</v>
      </c>
      <c r="AE18" s="13">
        <v>76</v>
      </c>
      <c r="AF18" s="13">
        <v>75</v>
      </c>
      <c r="AG18" s="13">
        <v>74</v>
      </c>
      <c r="AH18" s="13">
        <v>72</v>
      </c>
      <c r="AI18" s="13">
        <v>71</v>
      </c>
      <c r="AJ18" s="13">
        <v>69</v>
      </c>
      <c r="AK18" s="13">
        <v>64</v>
      </c>
      <c r="AL18" s="13">
        <v>52</v>
      </c>
      <c r="AM18" s="13">
        <v>42</v>
      </c>
      <c r="AN18" s="13">
        <v>33</v>
      </c>
      <c r="AO18" s="13">
        <v>27</v>
      </c>
      <c r="AP18" s="13">
        <v>21</v>
      </c>
      <c r="AQ18" s="13">
        <v>17</v>
      </c>
      <c r="AR18" s="13">
        <v>14</v>
      </c>
      <c r="AS18" s="13">
        <v>11</v>
      </c>
    </row>
    <row r="19" spans="1:45" x14ac:dyDescent="0.2">
      <c r="A19" s="15" t="s">
        <v>46</v>
      </c>
      <c r="B19" s="16">
        <v>480</v>
      </c>
      <c r="C19" s="79"/>
      <c r="D19" s="15" t="s">
        <v>22</v>
      </c>
      <c r="E19" s="17">
        <v>6</v>
      </c>
      <c r="F19" s="12" t="s">
        <v>31</v>
      </c>
      <c r="G19" s="13">
        <v>120</v>
      </c>
      <c r="H19" s="13">
        <v>120</v>
      </c>
      <c r="I19" s="13">
        <v>120</v>
      </c>
      <c r="J19" s="13">
        <v>120</v>
      </c>
      <c r="K19" s="13">
        <v>120</v>
      </c>
      <c r="L19" s="13">
        <v>120</v>
      </c>
      <c r="M19" s="13">
        <v>120</v>
      </c>
      <c r="N19" s="13">
        <v>120</v>
      </c>
      <c r="O19" s="13">
        <v>120</v>
      </c>
      <c r="P19" s="13">
        <v>117</v>
      </c>
      <c r="Q19" s="13">
        <v>113</v>
      </c>
      <c r="R19" s="13">
        <v>108</v>
      </c>
      <c r="S19" s="13">
        <v>103</v>
      </c>
      <c r="T19" s="13">
        <v>100</v>
      </c>
      <c r="U19" s="13">
        <v>96</v>
      </c>
      <c r="V19" s="13">
        <v>93</v>
      </c>
      <c r="W19" s="13">
        <v>90</v>
      </c>
      <c r="X19" s="13">
        <v>87</v>
      </c>
      <c r="Y19" s="13">
        <v>85</v>
      </c>
      <c r="Z19" s="13">
        <v>83</v>
      </c>
      <c r="AA19" s="13">
        <v>82</v>
      </c>
      <c r="AB19" s="13">
        <v>81</v>
      </c>
      <c r="AC19" s="13">
        <v>79</v>
      </c>
      <c r="AD19" s="13">
        <v>77</v>
      </c>
      <c r="AE19" s="13">
        <v>76</v>
      </c>
      <c r="AF19" s="13">
        <v>75</v>
      </c>
      <c r="AG19" s="13">
        <v>74</v>
      </c>
      <c r="AH19" s="13">
        <v>72</v>
      </c>
      <c r="AI19" s="13">
        <v>71</v>
      </c>
      <c r="AJ19" s="13">
        <v>69</v>
      </c>
      <c r="AK19" s="13">
        <v>64</v>
      </c>
      <c r="AL19" s="13">
        <v>52</v>
      </c>
      <c r="AM19" s="13">
        <v>42</v>
      </c>
      <c r="AN19" s="13">
        <v>33</v>
      </c>
      <c r="AO19" s="13">
        <v>27</v>
      </c>
      <c r="AP19" s="13">
        <v>21</v>
      </c>
      <c r="AQ19" s="13">
        <v>17</v>
      </c>
      <c r="AR19" s="13">
        <v>14</v>
      </c>
      <c r="AS19" s="13">
        <v>11</v>
      </c>
    </row>
    <row r="20" spans="1:45" ht="14.4" x14ac:dyDescent="0.2">
      <c r="A20" s="15" t="s">
        <v>49</v>
      </c>
      <c r="B20" s="16">
        <v>480</v>
      </c>
      <c r="C20" s="15" t="s">
        <v>45</v>
      </c>
      <c r="D20" s="15" t="s">
        <v>22</v>
      </c>
      <c r="E20" s="17">
        <v>8</v>
      </c>
      <c r="F20" s="13">
        <v>114</v>
      </c>
      <c r="G20" s="13">
        <v>114</v>
      </c>
      <c r="H20" s="13">
        <v>114</v>
      </c>
      <c r="I20" s="13">
        <v>114</v>
      </c>
      <c r="J20" s="13">
        <v>114</v>
      </c>
      <c r="K20" s="13">
        <v>114</v>
      </c>
      <c r="L20" s="13">
        <v>114</v>
      </c>
      <c r="M20" s="13">
        <v>114</v>
      </c>
      <c r="N20" s="13">
        <v>114</v>
      </c>
      <c r="O20" s="13">
        <v>114</v>
      </c>
      <c r="P20" s="13">
        <v>104</v>
      </c>
      <c r="Q20" s="13">
        <v>97</v>
      </c>
      <c r="R20" s="13">
        <v>93</v>
      </c>
      <c r="S20" s="13">
        <v>88</v>
      </c>
      <c r="T20" s="13">
        <v>85</v>
      </c>
      <c r="U20" s="13">
        <v>81</v>
      </c>
      <c r="V20" s="13">
        <v>79</v>
      </c>
      <c r="W20" s="13">
        <v>76</v>
      </c>
      <c r="X20" s="13">
        <v>74</v>
      </c>
      <c r="Y20" s="13">
        <v>72</v>
      </c>
      <c r="Z20" s="13">
        <v>71</v>
      </c>
      <c r="AA20" s="13">
        <v>69</v>
      </c>
      <c r="AB20" s="13">
        <v>69</v>
      </c>
      <c r="AC20" s="13">
        <v>68</v>
      </c>
      <c r="AD20" s="13">
        <v>67</v>
      </c>
      <c r="AE20" s="12" t="s">
        <v>31</v>
      </c>
      <c r="AF20" s="12" t="s">
        <v>31</v>
      </c>
      <c r="AG20" s="12" t="s">
        <v>31</v>
      </c>
      <c r="AH20" s="12" t="s">
        <v>31</v>
      </c>
      <c r="AI20" s="12" t="s">
        <v>31</v>
      </c>
      <c r="AJ20" s="12" t="s">
        <v>31</v>
      </c>
      <c r="AK20" s="12" t="s">
        <v>31</v>
      </c>
      <c r="AL20" s="12" t="s">
        <v>31</v>
      </c>
      <c r="AM20" s="12" t="s">
        <v>31</v>
      </c>
      <c r="AN20" s="12" t="s">
        <v>31</v>
      </c>
      <c r="AO20" s="12" t="s">
        <v>31</v>
      </c>
      <c r="AP20" s="12" t="s">
        <v>31</v>
      </c>
      <c r="AQ20" s="12" t="s">
        <v>31</v>
      </c>
      <c r="AR20" s="12" t="s">
        <v>31</v>
      </c>
      <c r="AS20" s="12" t="s">
        <v>31</v>
      </c>
    </row>
    <row r="21" spans="1:45" ht="14.4" x14ac:dyDescent="0.2">
      <c r="A21" s="15" t="s">
        <v>50</v>
      </c>
      <c r="B21" s="16">
        <v>450</v>
      </c>
      <c r="C21" s="15" t="s">
        <v>45</v>
      </c>
      <c r="D21" s="15" t="s">
        <v>22</v>
      </c>
      <c r="E21" s="17">
        <v>8</v>
      </c>
      <c r="F21" s="13">
        <v>112</v>
      </c>
      <c r="G21" s="13">
        <v>112</v>
      </c>
      <c r="H21" s="13">
        <v>112</v>
      </c>
      <c r="I21" s="13">
        <v>112</v>
      </c>
      <c r="J21" s="13">
        <v>112</v>
      </c>
      <c r="K21" s="13">
        <v>112</v>
      </c>
      <c r="L21" s="13">
        <v>112</v>
      </c>
      <c r="M21" s="13">
        <v>112</v>
      </c>
      <c r="N21" s="13">
        <v>112</v>
      </c>
      <c r="O21" s="13">
        <v>112</v>
      </c>
      <c r="P21" s="13">
        <v>103</v>
      </c>
      <c r="Q21" s="13">
        <v>97</v>
      </c>
      <c r="R21" s="13">
        <v>93</v>
      </c>
      <c r="S21" s="13">
        <v>88</v>
      </c>
      <c r="T21" s="13">
        <v>85</v>
      </c>
      <c r="U21" s="13">
        <v>81</v>
      </c>
      <c r="V21" s="13">
        <v>79</v>
      </c>
      <c r="W21" s="13">
        <v>76</v>
      </c>
      <c r="X21" s="13">
        <v>74</v>
      </c>
      <c r="Y21" s="13">
        <v>72</v>
      </c>
      <c r="Z21" s="13">
        <v>71</v>
      </c>
      <c r="AA21" s="13">
        <v>69</v>
      </c>
      <c r="AB21" s="13">
        <v>69</v>
      </c>
      <c r="AC21" s="13">
        <v>68</v>
      </c>
      <c r="AD21" s="13">
        <v>67</v>
      </c>
      <c r="AE21" s="12" t="s">
        <v>31</v>
      </c>
      <c r="AF21" s="12" t="s">
        <v>31</v>
      </c>
      <c r="AG21" s="12" t="s">
        <v>31</v>
      </c>
      <c r="AH21" s="12" t="s">
        <v>31</v>
      </c>
      <c r="AI21" s="12" t="s">
        <v>31</v>
      </c>
      <c r="AJ21" s="12" t="s">
        <v>31</v>
      </c>
      <c r="AK21" s="12" t="s">
        <v>31</v>
      </c>
      <c r="AL21" s="12" t="s">
        <v>31</v>
      </c>
      <c r="AM21" s="12" t="s">
        <v>31</v>
      </c>
      <c r="AN21" s="12" t="s">
        <v>31</v>
      </c>
      <c r="AO21" s="12" t="s">
        <v>31</v>
      </c>
      <c r="AP21" s="12" t="s">
        <v>31</v>
      </c>
      <c r="AQ21" s="12" t="s">
        <v>31</v>
      </c>
      <c r="AR21" s="12" t="s">
        <v>31</v>
      </c>
      <c r="AS21" s="12" t="s">
        <v>31</v>
      </c>
    </row>
    <row r="22" spans="1:45" x14ac:dyDescent="0.2">
      <c r="A22" s="15" t="s">
        <v>53</v>
      </c>
      <c r="B22" s="16">
        <v>520</v>
      </c>
      <c r="C22" s="15" t="s">
        <v>45</v>
      </c>
      <c r="D22" s="15" t="s">
        <v>22</v>
      </c>
      <c r="E22" s="17">
        <v>7</v>
      </c>
      <c r="F22" s="12" t="s">
        <v>31</v>
      </c>
      <c r="G22" s="13">
        <v>129</v>
      </c>
      <c r="H22" s="13">
        <v>129</v>
      </c>
      <c r="I22" s="13">
        <v>129</v>
      </c>
      <c r="J22" s="13">
        <v>129</v>
      </c>
      <c r="K22" s="13">
        <v>129</v>
      </c>
      <c r="L22" s="13">
        <v>129</v>
      </c>
      <c r="M22" s="13">
        <v>129</v>
      </c>
      <c r="N22" s="13">
        <v>129</v>
      </c>
      <c r="O22" s="13">
        <v>129</v>
      </c>
      <c r="P22" s="13">
        <v>125</v>
      </c>
      <c r="Q22" s="13">
        <v>120</v>
      </c>
      <c r="R22" s="13">
        <v>114</v>
      </c>
      <c r="S22" s="13">
        <v>107</v>
      </c>
      <c r="T22" s="13">
        <v>103</v>
      </c>
      <c r="U22" s="13">
        <v>99</v>
      </c>
      <c r="V22" s="13">
        <v>96</v>
      </c>
      <c r="W22" s="13">
        <v>93</v>
      </c>
      <c r="X22" s="13">
        <v>90</v>
      </c>
      <c r="Y22" s="13">
        <v>88</v>
      </c>
      <c r="Z22" s="13">
        <v>86</v>
      </c>
      <c r="AA22" s="13">
        <v>84</v>
      </c>
      <c r="AB22" s="13">
        <v>83</v>
      </c>
      <c r="AC22" s="13">
        <v>82</v>
      </c>
      <c r="AD22" s="13">
        <v>81</v>
      </c>
      <c r="AE22" s="13">
        <v>80</v>
      </c>
      <c r="AF22" s="13">
        <v>79</v>
      </c>
      <c r="AG22" s="13">
        <v>79</v>
      </c>
      <c r="AH22" s="13">
        <v>78</v>
      </c>
      <c r="AI22" s="13">
        <v>78</v>
      </c>
      <c r="AJ22" s="13">
        <v>77</v>
      </c>
      <c r="AK22" s="13">
        <v>74</v>
      </c>
      <c r="AL22" s="13">
        <v>65</v>
      </c>
      <c r="AM22" s="13">
        <v>50</v>
      </c>
      <c r="AN22" s="13">
        <v>39</v>
      </c>
      <c r="AO22" s="13">
        <v>30</v>
      </c>
      <c r="AP22" s="13">
        <v>23</v>
      </c>
      <c r="AQ22" s="13">
        <v>18</v>
      </c>
      <c r="AR22" s="13">
        <v>14</v>
      </c>
      <c r="AS22" s="13">
        <v>11</v>
      </c>
    </row>
    <row r="23" spans="1:45" x14ac:dyDescent="0.2">
      <c r="A23" s="15" t="s">
        <v>54</v>
      </c>
      <c r="B23" s="16">
        <v>480</v>
      </c>
      <c r="C23" s="15" t="s">
        <v>45</v>
      </c>
      <c r="D23" s="15" t="s">
        <v>22</v>
      </c>
      <c r="E23" s="17">
        <v>7</v>
      </c>
      <c r="F23" s="12" t="s">
        <v>31</v>
      </c>
      <c r="G23" s="13">
        <v>121</v>
      </c>
      <c r="H23" s="13">
        <v>121</v>
      </c>
      <c r="I23" s="13">
        <v>121</v>
      </c>
      <c r="J23" s="13">
        <v>121</v>
      </c>
      <c r="K23" s="13">
        <v>121</v>
      </c>
      <c r="L23" s="13">
        <v>121</v>
      </c>
      <c r="M23" s="13">
        <v>121</v>
      </c>
      <c r="N23" s="13">
        <v>121</v>
      </c>
      <c r="O23" s="13">
        <v>121</v>
      </c>
      <c r="P23" s="13">
        <v>121</v>
      </c>
      <c r="Q23" s="13">
        <v>119</v>
      </c>
      <c r="R23" s="13">
        <v>113</v>
      </c>
      <c r="S23" s="13">
        <v>107</v>
      </c>
      <c r="T23" s="13">
        <v>103</v>
      </c>
      <c r="U23" s="13">
        <v>99</v>
      </c>
      <c r="V23" s="13">
        <v>96</v>
      </c>
      <c r="W23" s="13">
        <v>93</v>
      </c>
      <c r="X23" s="13">
        <v>90</v>
      </c>
      <c r="Y23" s="13">
        <v>88</v>
      </c>
      <c r="Z23" s="13">
        <v>86</v>
      </c>
      <c r="AA23" s="13">
        <v>84</v>
      </c>
      <c r="AB23" s="13">
        <v>83</v>
      </c>
      <c r="AC23" s="13">
        <v>82</v>
      </c>
      <c r="AD23" s="13">
        <v>81</v>
      </c>
      <c r="AE23" s="13">
        <v>80</v>
      </c>
      <c r="AF23" s="13">
        <v>79</v>
      </c>
      <c r="AG23" s="13">
        <v>79</v>
      </c>
      <c r="AH23" s="13">
        <v>78</v>
      </c>
      <c r="AI23" s="13">
        <v>78</v>
      </c>
      <c r="AJ23" s="13">
        <v>77</v>
      </c>
      <c r="AK23" s="13">
        <v>74</v>
      </c>
      <c r="AL23" s="13">
        <v>65</v>
      </c>
      <c r="AM23" s="13">
        <v>50</v>
      </c>
      <c r="AN23" s="13">
        <v>39</v>
      </c>
      <c r="AO23" s="13">
        <v>30</v>
      </c>
      <c r="AP23" s="13">
        <v>23</v>
      </c>
      <c r="AQ23" s="13">
        <v>18</v>
      </c>
      <c r="AR23" s="13">
        <v>14</v>
      </c>
      <c r="AS23" s="13">
        <v>11</v>
      </c>
    </row>
    <row r="24" spans="1:45" ht="14.4" x14ac:dyDescent="0.2">
      <c r="A24" s="15" t="s">
        <v>56</v>
      </c>
      <c r="B24" s="16">
        <v>480</v>
      </c>
      <c r="C24" s="15" t="s">
        <v>45</v>
      </c>
      <c r="D24" s="15" t="s">
        <v>22</v>
      </c>
      <c r="E24" s="17">
        <v>9</v>
      </c>
      <c r="F24" s="13">
        <v>114</v>
      </c>
      <c r="G24" s="13">
        <v>114</v>
      </c>
      <c r="H24" s="13">
        <v>114</v>
      </c>
      <c r="I24" s="13">
        <v>114</v>
      </c>
      <c r="J24" s="13">
        <v>114</v>
      </c>
      <c r="K24" s="13">
        <v>114</v>
      </c>
      <c r="L24" s="13">
        <v>114</v>
      </c>
      <c r="M24" s="13">
        <v>114</v>
      </c>
      <c r="N24" s="13">
        <v>114</v>
      </c>
      <c r="O24" s="13">
        <v>114</v>
      </c>
      <c r="P24" s="13">
        <v>103</v>
      </c>
      <c r="Q24" s="13">
        <v>96</v>
      </c>
      <c r="R24" s="13">
        <v>92</v>
      </c>
      <c r="S24" s="13">
        <v>87</v>
      </c>
      <c r="T24" s="13">
        <v>84</v>
      </c>
      <c r="U24" s="13">
        <v>81</v>
      </c>
      <c r="V24" s="13">
        <v>79</v>
      </c>
      <c r="W24" s="13">
        <v>76</v>
      </c>
      <c r="X24" s="13">
        <v>74</v>
      </c>
      <c r="Y24" s="13">
        <v>73</v>
      </c>
      <c r="Z24" s="13">
        <v>71</v>
      </c>
      <c r="AA24" s="13">
        <v>70</v>
      </c>
      <c r="AB24" s="13">
        <v>69</v>
      </c>
      <c r="AC24" s="13">
        <v>68</v>
      </c>
      <c r="AD24" s="13">
        <v>66</v>
      </c>
      <c r="AE24" s="13">
        <v>65</v>
      </c>
      <c r="AF24" s="12" t="s">
        <v>23</v>
      </c>
      <c r="AG24" s="12" t="s">
        <v>23</v>
      </c>
      <c r="AH24" s="12" t="s">
        <v>23</v>
      </c>
      <c r="AI24" s="12" t="s">
        <v>23</v>
      </c>
      <c r="AJ24" s="12" t="s">
        <v>23</v>
      </c>
      <c r="AK24" s="12" t="s">
        <v>23</v>
      </c>
      <c r="AL24" s="12" t="s">
        <v>23</v>
      </c>
      <c r="AM24" s="12" t="s">
        <v>23</v>
      </c>
      <c r="AN24" s="12" t="s">
        <v>23</v>
      </c>
      <c r="AO24" s="12" t="s">
        <v>23</v>
      </c>
      <c r="AP24" s="12" t="s">
        <v>23</v>
      </c>
      <c r="AQ24" s="12" t="s">
        <v>23</v>
      </c>
      <c r="AR24" s="12" t="s">
        <v>23</v>
      </c>
      <c r="AS24" s="12" t="s">
        <v>23</v>
      </c>
    </row>
    <row r="25" spans="1:45" ht="14.4" x14ac:dyDescent="0.2">
      <c r="A25" s="15" t="s">
        <v>57</v>
      </c>
      <c r="B25" s="16">
        <v>450</v>
      </c>
      <c r="C25" s="15" t="s">
        <v>45</v>
      </c>
      <c r="D25" s="15" t="s">
        <v>22</v>
      </c>
      <c r="E25" s="17">
        <v>9</v>
      </c>
      <c r="F25" s="13">
        <v>112</v>
      </c>
      <c r="G25" s="13">
        <v>112</v>
      </c>
      <c r="H25" s="13">
        <v>112</v>
      </c>
      <c r="I25" s="13">
        <v>112</v>
      </c>
      <c r="J25" s="13">
        <v>112</v>
      </c>
      <c r="K25" s="13">
        <v>112</v>
      </c>
      <c r="L25" s="13">
        <v>112</v>
      </c>
      <c r="M25" s="13">
        <v>112</v>
      </c>
      <c r="N25" s="13">
        <v>112</v>
      </c>
      <c r="O25" s="13">
        <v>112</v>
      </c>
      <c r="P25" s="13">
        <v>102</v>
      </c>
      <c r="Q25" s="13">
        <v>96</v>
      </c>
      <c r="R25" s="13">
        <v>92</v>
      </c>
      <c r="S25" s="13">
        <v>87</v>
      </c>
      <c r="T25" s="13">
        <v>84</v>
      </c>
      <c r="U25" s="13">
        <v>81</v>
      </c>
      <c r="V25" s="13">
        <v>79</v>
      </c>
      <c r="W25" s="13">
        <v>76</v>
      </c>
      <c r="X25" s="13">
        <v>74</v>
      </c>
      <c r="Y25" s="13">
        <v>73</v>
      </c>
      <c r="Z25" s="13">
        <v>71</v>
      </c>
      <c r="AA25" s="13">
        <v>70</v>
      </c>
      <c r="AB25" s="13">
        <v>69</v>
      </c>
      <c r="AC25" s="13">
        <v>68</v>
      </c>
      <c r="AD25" s="13">
        <v>66</v>
      </c>
      <c r="AE25" s="13">
        <v>65</v>
      </c>
      <c r="AF25" s="12" t="s">
        <v>23</v>
      </c>
      <c r="AG25" s="12" t="s">
        <v>23</v>
      </c>
      <c r="AH25" s="12" t="s">
        <v>23</v>
      </c>
      <c r="AI25" s="12" t="s">
        <v>23</v>
      </c>
      <c r="AJ25" s="12" t="s">
        <v>23</v>
      </c>
      <c r="AK25" s="12" t="s">
        <v>23</v>
      </c>
      <c r="AL25" s="12" t="s">
        <v>23</v>
      </c>
      <c r="AM25" s="12" t="s">
        <v>23</v>
      </c>
      <c r="AN25" s="12" t="s">
        <v>23</v>
      </c>
      <c r="AO25" s="12" t="s">
        <v>23</v>
      </c>
      <c r="AP25" s="12" t="s">
        <v>23</v>
      </c>
      <c r="AQ25" s="12" t="s">
        <v>23</v>
      </c>
      <c r="AR25" s="12" t="s">
        <v>23</v>
      </c>
      <c r="AS25" s="12" t="s">
        <v>23</v>
      </c>
    </row>
    <row r="26" spans="1:45" x14ac:dyDescent="0.2">
      <c r="A26" s="15" t="s">
        <v>59</v>
      </c>
      <c r="B26" s="16">
        <v>520</v>
      </c>
      <c r="C26" s="15" t="s">
        <v>45</v>
      </c>
      <c r="D26" s="15" t="s">
        <v>22</v>
      </c>
      <c r="E26" s="16">
        <v>6</v>
      </c>
      <c r="F26" s="12" t="s">
        <v>22</v>
      </c>
      <c r="G26" s="14">
        <v>129</v>
      </c>
      <c r="H26" s="14">
        <v>129</v>
      </c>
      <c r="I26" s="14">
        <v>129</v>
      </c>
      <c r="J26" s="14">
        <v>129</v>
      </c>
      <c r="K26" s="14">
        <v>129</v>
      </c>
      <c r="L26" s="14">
        <v>129</v>
      </c>
      <c r="M26" s="14">
        <v>129</v>
      </c>
      <c r="N26" s="14">
        <v>129</v>
      </c>
      <c r="O26" s="14">
        <v>129</v>
      </c>
      <c r="P26" s="14">
        <v>120</v>
      </c>
      <c r="Q26" s="14">
        <v>114</v>
      </c>
      <c r="R26" s="14">
        <v>108</v>
      </c>
      <c r="S26" s="14">
        <v>103</v>
      </c>
      <c r="T26" s="14">
        <v>100</v>
      </c>
      <c r="U26" s="14">
        <v>96</v>
      </c>
      <c r="V26" s="14">
        <v>93</v>
      </c>
      <c r="W26" s="14">
        <v>90</v>
      </c>
      <c r="X26" s="14">
        <v>87</v>
      </c>
      <c r="Y26" s="14">
        <v>85</v>
      </c>
      <c r="Z26" s="14">
        <v>83</v>
      </c>
      <c r="AA26" s="14">
        <v>82</v>
      </c>
      <c r="AB26" s="14">
        <v>81</v>
      </c>
      <c r="AC26" s="14">
        <v>79</v>
      </c>
      <c r="AD26" s="14">
        <v>77</v>
      </c>
      <c r="AE26" s="14">
        <v>76</v>
      </c>
      <c r="AF26" s="14">
        <v>75</v>
      </c>
      <c r="AG26" s="14">
        <v>74</v>
      </c>
      <c r="AH26" s="14">
        <v>72</v>
      </c>
      <c r="AI26" s="14">
        <v>71</v>
      </c>
      <c r="AJ26" s="14">
        <v>69</v>
      </c>
      <c r="AK26" s="14">
        <v>64</v>
      </c>
      <c r="AL26" s="14">
        <v>52</v>
      </c>
      <c r="AM26" s="14">
        <v>42</v>
      </c>
      <c r="AN26" s="14">
        <v>33</v>
      </c>
      <c r="AO26" s="14">
        <v>27</v>
      </c>
      <c r="AP26" s="14">
        <v>21</v>
      </c>
      <c r="AQ26" s="14">
        <v>17</v>
      </c>
      <c r="AR26" s="14">
        <v>14</v>
      </c>
      <c r="AS26" s="14">
        <v>11</v>
      </c>
    </row>
    <row r="27" spans="1:45" x14ac:dyDescent="0.2">
      <c r="A27" s="15" t="s">
        <v>60</v>
      </c>
      <c r="B27" s="16">
        <v>480</v>
      </c>
      <c r="C27" s="15" t="s">
        <v>45</v>
      </c>
      <c r="D27" s="15" t="s">
        <v>22</v>
      </c>
      <c r="E27" s="16">
        <v>8</v>
      </c>
      <c r="F27" s="14">
        <v>114</v>
      </c>
      <c r="G27" s="14">
        <v>114</v>
      </c>
      <c r="H27" s="14">
        <v>114</v>
      </c>
      <c r="I27" s="14">
        <v>114</v>
      </c>
      <c r="J27" s="14">
        <v>114</v>
      </c>
      <c r="K27" s="14">
        <v>114</v>
      </c>
      <c r="L27" s="14">
        <v>114</v>
      </c>
      <c r="M27" s="14">
        <v>114</v>
      </c>
      <c r="N27" s="14">
        <v>114</v>
      </c>
      <c r="O27" s="14">
        <v>114</v>
      </c>
      <c r="P27" s="14">
        <v>104</v>
      </c>
      <c r="Q27" s="14">
        <v>97</v>
      </c>
      <c r="R27" s="14">
        <v>93</v>
      </c>
      <c r="S27" s="14">
        <v>88</v>
      </c>
      <c r="T27" s="14">
        <v>85</v>
      </c>
      <c r="U27" s="14">
        <v>81</v>
      </c>
      <c r="V27" s="14">
        <v>79</v>
      </c>
      <c r="W27" s="14">
        <v>76</v>
      </c>
      <c r="X27" s="14">
        <v>74</v>
      </c>
      <c r="Y27" s="14">
        <v>72</v>
      </c>
      <c r="Z27" s="14">
        <v>71</v>
      </c>
      <c r="AA27" s="14">
        <v>69</v>
      </c>
      <c r="AB27" s="14">
        <v>69</v>
      </c>
      <c r="AC27" s="14">
        <v>68</v>
      </c>
      <c r="AD27" s="12" t="s">
        <v>22</v>
      </c>
      <c r="AE27" s="12" t="s">
        <v>22</v>
      </c>
      <c r="AF27" s="12" t="s">
        <v>22</v>
      </c>
      <c r="AG27" s="12" t="s">
        <v>22</v>
      </c>
      <c r="AH27" s="12" t="s">
        <v>22</v>
      </c>
      <c r="AI27" s="12" t="s">
        <v>22</v>
      </c>
      <c r="AJ27" s="12" t="s">
        <v>22</v>
      </c>
      <c r="AK27" s="12" t="s">
        <v>22</v>
      </c>
      <c r="AL27" s="12" t="s">
        <v>22</v>
      </c>
      <c r="AM27" s="12" t="s">
        <v>22</v>
      </c>
      <c r="AN27" s="12" t="s">
        <v>22</v>
      </c>
      <c r="AO27" s="12" t="s">
        <v>22</v>
      </c>
      <c r="AP27" s="12" t="s">
        <v>22</v>
      </c>
      <c r="AQ27" s="12" t="s">
        <v>22</v>
      </c>
      <c r="AR27" s="12" t="s">
        <v>22</v>
      </c>
      <c r="AS27" s="12" t="s">
        <v>22</v>
      </c>
    </row>
    <row r="28" spans="1:45" x14ac:dyDescent="0.2">
      <c r="A28" s="15" t="s">
        <v>61</v>
      </c>
      <c r="B28" s="16">
        <v>520</v>
      </c>
      <c r="C28" s="15" t="s">
        <v>45</v>
      </c>
      <c r="D28" s="15" t="s">
        <v>22</v>
      </c>
      <c r="E28" s="16">
        <v>7</v>
      </c>
      <c r="F28" s="12" t="s">
        <v>22</v>
      </c>
      <c r="G28" s="14">
        <v>129</v>
      </c>
      <c r="H28" s="14">
        <v>129</v>
      </c>
      <c r="I28" s="14">
        <v>129</v>
      </c>
      <c r="J28" s="14">
        <v>129</v>
      </c>
      <c r="K28" s="14">
        <v>129</v>
      </c>
      <c r="L28" s="14">
        <v>129</v>
      </c>
      <c r="M28" s="14">
        <v>129</v>
      </c>
      <c r="N28" s="14">
        <v>129</v>
      </c>
      <c r="O28" s="14">
        <v>129</v>
      </c>
      <c r="P28" s="14">
        <v>125</v>
      </c>
      <c r="Q28" s="14">
        <v>120</v>
      </c>
      <c r="R28" s="14">
        <v>114</v>
      </c>
      <c r="S28" s="14">
        <v>107</v>
      </c>
      <c r="T28" s="14">
        <v>103</v>
      </c>
      <c r="U28" s="14">
        <v>99</v>
      </c>
      <c r="V28" s="14">
        <v>96</v>
      </c>
      <c r="W28" s="14">
        <v>93</v>
      </c>
      <c r="X28" s="14">
        <v>90</v>
      </c>
      <c r="Y28" s="14">
        <v>88</v>
      </c>
      <c r="Z28" s="14">
        <v>86</v>
      </c>
      <c r="AA28" s="14">
        <v>84</v>
      </c>
      <c r="AB28" s="14">
        <v>83</v>
      </c>
      <c r="AC28" s="14">
        <v>82</v>
      </c>
      <c r="AD28" s="14">
        <v>81</v>
      </c>
      <c r="AE28" s="14">
        <v>80</v>
      </c>
      <c r="AF28" s="14">
        <v>79</v>
      </c>
      <c r="AG28" s="14">
        <v>79</v>
      </c>
      <c r="AH28" s="14">
        <v>78</v>
      </c>
      <c r="AI28" s="14">
        <v>78</v>
      </c>
      <c r="AJ28" s="14">
        <v>77</v>
      </c>
      <c r="AK28" s="14">
        <v>74</v>
      </c>
      <c r="AL28" s="14">
        <v>65</v>
      </c>
      <c r="AM28" s="14">
        <v>50</v>
      </c>
      <c r="AN28" s="14">
        <v>39</v>
      </c>
      <c r="AO28" s="14">
        <v>30</v>
      </c>
      <c r="AP28" s="14">
        <v>23</v>
      </c>
      <c r="AQ28" s="14">
        <v>18</v>
      </c>
      <c r="AR28" s="14">
        <v>14</v>
      </c>
      <c r="AS28" s="14">
        <v>11</v>
      </c>
    </row>
    <row r="29" spans="1:45" x14ac:dyDescent="0.2">
      <c r="A29" s="19" t="s">
        <v>62</v>
      </c>
      <c r="B29" s="20">
        <v>480</v>
      </c>
      <c r="C29" s="19" t="s">
        <v>45</v>
      </c>
      <c r="D29" s="19" t="s">
        <v>22</v>
      </c>
      <c r="E29" s="20">
        <v>9</v>
      </c>
      <c r="F29" s="21">
        <v>114</v>
      </c>
      <c r="G29" s="21">
        <v>114</v>
      </c>
      <c r="H29" s="21">
        <v>114</v>
      </c>
      <c r="I29" s="21">
        <v>114</v>
      </c>
      <c r="J29" s="21">
        <v>114</v>
      </c>
      <c r="K29" s="21">
        <v>114</v>
      </c>
      <c r="L29" s="21">
        <v>114</v>
      </c>
      <c r="M29" s="21">
        <v>114</v>
      </c>
      <c r="N29" s="21">
        <v>114</v>
      </c>
      <c r="O29" s="21">
        <v>114</v>
      </c>
      <c r="P29" s="21">
        <v>103</v>
      </c>
      <c r="Q29" s="21">
        <v>96</v>
      </c>
      <c r="R29" s="21">
        <v>92</v>
      </c>
      <c r="S29" s="21">
        <v>87</v>
      </c>
      <c r="T29" s="21">
        <v>84</v>
      </c>
      <c r="U29" s="21">
        <v>81</v>
      </c>
      <c r="V29" s="21">
        <v>79</v>
      </c>
      <c r="W29" s="21">
        <v>76</v>
      </c>
      <c r="X29" s="21">
        <v>74</v>
      </c>
      <c r="Y29" s="21">
        <v>73</v>
      </c>
      <c r="Z29" s="21">
        <v>71</v>
      </c>
      <c r="AA29" s="21">
        <v>70</v>
      </c>
      <c r="AB29" s="21">
        <v>69</v>
      </c>
      <c r="AC29" s="21">
        <v>68</v>
      </c>
      <c r="AD29" s="21">
        <v>66</v>
      </c>
      <c r="AE29" s="21">
        <v>65</v>
      </c>
      <c r="AF29" s="22" t="s">
        <v>22</v>
      </c>
      <c r="AG29" s="22" t="s">
        <v>22</v>
      </c>
      <c r="AH29" s="22" t="s">
        <v>22</v>
      </c>
      <c r="AI29" s="22" t="s">
        <v>22</v>
      </c>
      <c r="AJ29" s="22" t="s">
        <v>22</v>
      </c>
      <c r="AK29" s="22" t="s">
        <v>22</v>
      </c>
      <c r="AL29" s="22" t="s">
        <v>22</v>
      </c>
      <c r="AM29" s="22" t="s">
        <v>22</v>
      </c>
      <c r="AN29" s="22" t="s">
        <v>22</v>
      </c>
      <c r="AO29" s="22" t="s">
        <v>22</v>
      </c>
      <c r="AP29" s="22" t="s">
        <v>22</v>
      </c>
      <c r="AQ29" s="22" t="s">
        <v>22</v>
      </c>
      <c r="AR29" s="22" t="s">
        <v>22</v>
      </c>
      <c r="AS29" s="22" t="s">
        <v>22</v>
      </c>
    </row>
    <row r="30" spans="1:45" x14ac:dyDescent="0.2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</row>
    <row r="31" spans="1:45" x14ac:dyDescent="0.2">
      <c r="A31" s="1" t="s">
        <v>63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</row>
    <row r="32" spans="1:45" x14ac:dyDescent="0.2">
      <c r="A32" s="24" t="s">
        <v>66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</row>
    <row r="33" spans="1:45" x14ac:dyDescent="0.2">
      <c r="A33" s="24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 t="s">
        <v>70</v>
      </c>
      <c r="B35" s="1" t="s">
        <v>71</v>
      </c>
      <c r="C35" s="1" t="s">
        <v>72</v>
      </c>
      <c r="D35" s="1" t="s">
        <v>73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>
        <v>0.45</v>
      </c>
      <c r="B36" s="1" t="s">
        <v>74</v>
      </c>
      <c r="C36" s="25">
        <v>1</v>
      </c>
      <c r="D36" s="1" t="s">
        <v>75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>
        <v>0.55000000000000004</v>
      </c>
      <c r="B37" s="1" t="s">
        <v>76</v>
      </c>
      <c r="C37" s="25">
        <v>0.2</v>
      </c>
      <c r="D37" s="1" t="s">
        <v>77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>
        <v>0.6</v>
      </c>
      <c r="B38" s="1"/>
      <c r="C38" s="1" t="s">
        <v>78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>
        <v>0.7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>
        <v>0.95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>
        <v>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</sheetData>
  <mergeCells count="2">
    <mergeCell ref="C18:C19"/>
    <mergeCell ref="A1:AS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計算用データ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2021-11-08T03:22:53Z</cp:lastPrinted>
  <dcterms:created xsi:type="dcterms:W3CDTF">2003-08-29T02:24:10Z</dcterms:created>
  <dcterms:modified xsi:type="dcterms:W3CDTF">2021-11-08T03:23:09Z</dcterms:modified>
</cp:coreProperties>
</file>