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3" documentId="8_{281CD6F7-39C2-4918-BDE8-2C19E1B2D2F7}" xr6:coauthVersionLast="47" xr6:coauthVersionMax="47" xr10:uidLastSave="{C33A696A-DE87-634E-B35E-6CC83E56ADC7}"/>
  <bookViews>
    <workbookView xWindow="0" yWindow="500" windowWidth="38400" windowHeight="20200" xr2:uid="{00000000-000D-0000-FFFF-FFFF00000000}"/>
  </bookViews>
  <sheets>
    <sheet name="外径基準" sheetId="1" r:id="rId1"/>
  </sheets>
  <definedNames>
    <definedName name="_xlnm.Print_Area" localSheetId="0">外径基準!$A$1:$AI$65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4" i="1" l="1"/>
  <c r="AE24" i="1"/>
  <c r="AE47" i="1" s="1"/>
  <c r="AA34" i="1"/>
  <c r="AA24" i="1"/>
  <c r="AA47" i="1" s="1"/>
  <c r="W34" i="1"/>
  <c r="W47" i="1" s="1"/>
  <c r="W24" i="1"/>
  <c r="S34" i="1"/>
  <c r="S47" i="1" s="1"/>
  <c r="S43" i="1" s="1"/>
  <c r="S24" i="1"/>
  <c r="W43" i="1" l="1"/>
  <c r="W41" i="1"/>
  <c r="AA43" i="1"/>
  <c r="AA39" i="1"/>
  <c r="AA41" i="1"/>
  <c r="AE41" i="1"/>
  <c r="AE43" i="1"/>
  <c r="AE39" i="1"/>
  <c r="S39" i="1"/>
  <c r="S41" i="1"/>
  <c r="W39" i="1"/>
</calcChain>
</file>

<file path=xl/sharedStrings.xml><?xml version="1.0" encoding="utf-8"?>
<sst xmlns="http://schemas.openxmlformats.org/spreadsheetml/2006/main" count="521" uniqueCount="85">
  <si>
    <t>D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</si>
  <si>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</si>
  <si>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</si>
  <si>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</si>
  <si>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</si>
  <si>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</si>
  <si>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</si>
  <si>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</si>
  <si>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</si>
  <si>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</si>
  <si>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</si>
  <si>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</si>
  <si>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</si>
  <si>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</si>
  <si>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</si>
  <si>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</si>
  <si>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</si>
  <si>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</si>
  <si>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</si>
  <si>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</si>
  <si>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-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</si>
  <si>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</si>
  <si>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</si>
  <si>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</si>
  <si>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</si>
  <si>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</si>
  <si>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</si>
  <si>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</si>
  <si>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</si>
  <si>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設計圧力(MPaG)</t>
    <rPh sb="0" eb="2">
      <t>セッケイ</t>
    </rPh>
    <rPh sb="2" eb="4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</si>
  <si>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</si>
  <si>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</si>
  <si>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</si>
  <si>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設計温度(℃)</t>
    <rPh sb="0" eb="2">
      <t>セッケイ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</si>
  <si>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</si>
  <si>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</si>
  <si>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</si>
  <si>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</si>
  <si>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</si>
  <si>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</si>
  <si>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</si>
  <si>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</si>
  <si>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</si>
  <si>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η</t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</si>
  <si>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</si>
  <si>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</si>
  <si>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</si>
  <si>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</si>
  <si>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</si>
  <si>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</si>
  <si>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</si>
  <si>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</si>
  <si>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</si>
  <si>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</si>
  <si>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</si>
  <si>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</si>
  <si>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</si>
  <si>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</si>
  <si>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t</t>
    <phoneticPr fontId="1"/>
  </si>
  <si>
    <t>円筒胴の最小厚さ(mm)</t>
    <rPh sb="0" eb="2">
      <t>エントウ</t>
    </rPh>
    <rPh sb="2" eb="3">
      <t>ドウ</t>
    </rPh>
    <rPh sb="4" eb="6">
      <t>サイショウ</t>
    </rPh>
    <rPh sb="6" eb="7">
      <t>アツ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</si>
  <si>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</si>
  <si>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</si>
  <si>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</si>
  <si>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</si>
  <si>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</si>
  <si>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</si>
  <si>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行わない</t>
    <rPh sb="0" eb="1">
      <t>オコナ</t>
    </rPh>
    <phoneticPr fontId="1"/>
  </si>
  <si>
    <t>t''</t>
    <phoneticPr fontId="1"/>
  </si>
  <si>
    <t>メーカー保証厚を考慮した実際に使用する厚さ(mm)</t>
    <rPh sb="4" eb="6">
      <t>ホショウ</t>
    </rPh>
    <rPh sb="6" eb="7">
      <t>アツシ</t>
    </rPh>
    <rPh sb="8" eb="10">
      <t>コウリョ</t>
    </rPh>
    <rPh sb="12" eb="14">
      <t>ジッサイ</t>
    </rPh>
    <rPh sb="15" eb="17">
      <t>シヨウ</t>
    </rPh>
    <rPh sb="19" eb="20">
      <t>アツ</t>
    </rPh>
    <phoneticPr fontId="1"/>
  </si>
  <si>
    <t>注記</t>
    <rPh sb="0" eb="2">
      <t>チュウキ</t>
    </rPh>
    <phoneticPr fontId="1"/>
  </si>
  <si>
    <t>内面に圧力を受ける皿形鏡板の板の最小厚さ（外径基準）</t>
    <rPh sb="0" eb="2">
      <t>ナイメン</t>
    </rPh>
    <rPh sb="3" eb="5">
      <t>アツリョク</t>
    </rPh>
    <rPh sb="6" eb="7">
      <t>ウ</t>
    </rPh>
    <rPh sb="9" eb="11">
      <t>サラガタ</t>
    </rPh>
    <rPh sb="11" eb="12">
      <t>カガミ</t>
    </rPh>
    <rPh sb="12" eb="13">
      <t>イタ</t>
    </rPh>
    <rPh sb="14" eb="15">
      <t>イタ</t>
    </rPh>
    <rPh sb="16" eb="18">
      <t>サイショウ</t>
    </rPh>
    <rPh sb="18" eb="19">
      <t>アツ</t>
    </rPh>
    <rPh sb="21" eb="22">
      <t>ソト</t>
    </rPh>
    <phoneticPr fontId="1"/>
  </si>
  <si>
    <t>圧力容器構造規格　第19条1項　JISB8265　5.2.2-d　附属書E.3.3</t>
    <phoneticPr fontId="1"/>
  </si>
  <si>
    <t>皿形鏡板の材質</t>
    <rPh sb="0" eb="2">
      <t>サラガタ</t>
    </rPh>
    <rPh sb="2" eb="3">
      <t>カガミ</t>
    </rPh>
    <rPh sb="3" eb="4">
      <t>イタ</t>
    </rPh>
    <rPh sb="5" eb="7">
      <t>ザイシツ</t>
    </rPh>
    <phoneticPr fontId="1"/>
  </si>
  <si>
    <t>皿形鏡板の円筒部の内径(mm)</t>
    <rPh sb="0" eb="2">
      <t>サラガタ</t>
    </rPh>
    <rPh sb="2" eb="3">
      <t>カガミ</t>
    </rPh>
    <rPh sb="3" eb="4">
      <t>イタ</t>
    </rPh>
    <rPh sb="5" eb="7">
      <t>エントウ</t>
    </rPh>
    <rPh sb="7" eb="8">
      <t>ブ</t>
    </rPh>
    <rPh sb="9" eb="11">
      <t>ナイケイ</t>
    </rPh>
    <phoneticPr fontId="1"/>
  </si>
  <si>
    <t>Ro</t>
    <phoneticPr fontId="1"/>
  </si>
  <si>
    <t>ro</t>
    <phoneticPr fontId="1"/>
  </si>
  <si>
    <t>皿形鏡板の中央部の円弧の外半径(mm)</t>
    <rPh sb="0" eb="2">
      <t>サラガタ</t>
    </rPh>
    <rPh sb="2" eb="3">
      <t>カガミ</t>
    </rPh>
    <rPh sb="3" eb="4">
      <t>イタ</t>
    </rPh>
    <rPh sb="5" eb="7">
      <t>チュウオウ</t>
    </rPh>
    <rPh sb="7" eb="8">
      <t>ブ</t>
    </rPh>
    <rPh sb="9" eb="11">
      <t>エンコ</t>
    </rPh>
    <rPh sb="12" eb="13">
      <t>ソト</t>
    </rPh>
    <rPh sb="13" eb="15">
      <t>ハンケイ</t>
    </rPh>
    <phoneticPr fontId="1"/>
  </si>
  <si>
    <t>使用する鏡板のすみの丸みの内半径(mm)</t>
    <rPh sb="0" eb="2">
      <t>シヨウ</t>
    </rPh>
    <rPh sb="4" eb="5">
      <t>カガミ</t>
    </rPh>
    <rPh sb="5" eb="6">
      <t>イタ</t>
    </rPh>
    <rPh sb="10" eb="11">
      <t>マル</t>
    </rPh>
    <rPh sb="13" eb="14">
      <t>ウチ</t>
    </rPh>
    <rPh sb="14" eb="16">
      <t>ハンケイ</t>
    </rPh>
    <phoneticPr fontId="1"/>
  </si>
  <si>
    <t>M</t>
    <phoneticPr fontId="1"/>
  </si>
  <si>
    <t>皿形鏡板の形状による係数</t>
    <phoneticPr fontId="1"/>
  </si>
  <si>
    <t>皿型鏡板の形状の条件</t>
    <rPh sb="0" eb="2">
      <t>サラガタ</t>
    </rPh>
    <rPh sb="2" eb="3">
      <t>カガミ</t>
    </rPh>
    <rPh sb="3" eb="4">
      <t>イタ</t>
    </rPh>
    <rPh sb="5" eb="7">
      <t>ケイジョウ</t>
    </rPh>
    <rPh sb="8" eb="10">
      <t>ジョウケン</t>
    </rPh>
    <phoneticPr fontId="1"/>
  </si>
  <si>
    <t>Ro-t≦1.5(D+2t)</t>
    <phoneticPr fontId="1"/>
  </si>
  <si>
    <t>ro≧0.06（D+2t)</t>
    <phoneticPr fontId="1"/>
  </si>
  <si>
    <t>ro≧3t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</si>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</sst>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Protection="1"/>
    <xf numFmtId="0" fontId="5" fillId="0" borderId="0" xfId="0" applyFont="1" applyProtection="1"/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center" vertical="center" wrapText="1"/>
    </xf>
    <xf numFmtId="177" fontId="6" fillId="0" borderId="27" xfId="0" applyNumberFormat="1" applyFont="1" applyFill="1" applyBorder="1" applyAlignment="1">
      <alignment horizontal="center" vertical="center" shrinkToFit="1"/>
    </xf>
    <xf numFmtId="1" fontId="6" fillId="0" borderId="27" xfId="0" applyNumberFormat="1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top" wrapText="1"/>
    </xf>
    <xf numFmtId="1" fontId="6" fillId="0" borderId="29" xfId="0" applyNumberFormat="1" applyFont="1" applyFill="1" applyBorder="1" applyAlignment="1">
      <alignment horizontal="center" vertical="top" shrinkToFit="1"/>
    </xf>
    <xf numFmtId="1" fontId="6" fillId="0" borderId="29" xfId="0" applyNumberFormat="1" applyFont="1" applyFill="1" applyBorder="1" applyAlignment="1">
      <alignment horizontal="right" vertical="top" indent="1" shrinkToFit="1"/>
    </xf>
    <xf numFmtId="0" fontId="5" fillId="0" borderId="0" xfId="0" applyFont="1" applyBorder="1" applyProtection="1"/>
    <xf numFmtId="0" fontId="7" fillId="0" borderId="30" xfId="0" applyFont="1" applyFill="1" applyBorder="1" applyAlignment="1">
      <alignment horizontal="center" vertical="top" wrapText="1"/>
    </xf>
    <xf numFmtId="1" fontId="6" fillId="0" borderId="30" xfId="0" applyNumberFormat="1" applyFont="1" applyFill="1" applyBorder="1" applyAlignment="1">
      <alignment horizontal="center" vertical="top" shrinkToFit="1"/>
    </xf>
    <xf numFmtId="1" fontId="6" fillId="0" borderId="30" xfId="0" applyNumberFormat="1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5" fillId="2" borderId="17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14" xfId="0" applyFont="1" applyBorder="1" applyAlignment="1" applyProtection="1">
      <alignment horizontal="center" vertical="center" shrinkToFit="1"/>
    </xf>
    <xf numFmtId="176" fontId="5" fillId="2" borderId="15" xfId="0" applyNumberFormat="1" applyFont="1" applyFill="1" applyBorder="1" applyAlignment="1" applyProtection="1">
      <alignment horizontal="center" vertical="center" wrapText="1" shrinkToFit="1"/>
    </xf>
    <xf numFmtId="176" fontId="5" fillId="2" borderId="9" xfId="0" applyNumberFormat="1" applyFont="1" applyFill="1" applyBorder="1" applyAlignment="1" applyProtection="1">
      <alignment horizontal="center" vertical="center" wrapText="1" shrinkToFit="1"/>
    </xf>
    <xf numFmtId="0" fontId="5" fillId="0" borderId="14" xfId="0" applyFont="1" applyBorder="1" applyAlignment="1" applyProtection="1">
      <alignment horizontal="left" vertical="top"/>
    </xf>
    <xf numFmtId="176" fontId="5" fillId="2" borderId="10" xfId="0" applyNumberFormat="1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14286</xdr:colOff>
      <xdr:row>6</xdr:row>
      <xdr:rowOff>71437</xdr:rowOff>
    </xdr:from>
    <xdr:ext cx="2521546" cy="533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B1EFC97D-6813-4159-A1D4-2D73A5FB0EEA}"/>
                </a:ext>
              </a:extLst>
            </xdr:cNvPr>
            <xdr:cNvSpPr txBox="1"/>
          </xdr:nvSpPr>
          <xdr:spPr>
            <a:xfrm>
              <a:off x="10777536" y="1042987"/>
              <a:ext cx="2538413" cy="533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𝑃𝑅𝑜𝑀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+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𝑀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−0.2)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1" name="テキスト ボックス 10"/>
            <xdr:cNvSpPr txBox="1"/>
          </xdr:nvSpPr>
          <xdr:spPr>
            <a:xfrm xmlns:a="http://schemas.openxmlformats.org/drawingml/2006/main">
              <a:off x="10777536" y="1042987"/>
              <a:ext cx="2538413" cy="533864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=𝑃𝑅𝑜𝑀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1400" b="0" i="0">
                  <a:latin typeface="Cambria Math"/>
                </a:rPr>
                <a:t>2𝜎𝑎𝜂+𝑃(𝑀−0.2)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/>
                </a:rPr>
                <a:t>+𝛼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5</xdr:col>
      <xdr:colOff>66675</xdr:colOff>
      <xdr:row>33</xdr:row>
      <xdr:rowOff>123825</xdr:rowOff>
    </xdr:from>
    <xdr:ext cx="2538413" cy="4092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7493B5D4-0BD8-4CC5-B170-8A476BBE0088}"/>
                </a:ext>
              </a:extLst>
            </xdr:cNvPr>
            <xdr:cNvSpPr txBox="1"/>
          </xdr:nvSpPr>
          <xdr:spPr>
            <a:xfrm>
              <a:off x="963146" y="5448860"/>
              <a:ext cx="2538413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/>
                      </a:rPr>
                      <m:t>𝑀</m:t>
                    </m:r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</a:rPr>
                          <m:t>4</m:t>
                        </m:r>
                      </m:den>
                    </m:f>
                    <m:r>
                      <a:rPr kumimoji="1" lang="en-US" altLang="ja-JP" sz="1100" b="0" i="1">
                        <a:latin typeface="Cambria Math"/>
                      </a:rPr>
                      <m:t>(3+</m:t>
                    </m:r>
                    <m:rad>
                      <m:radPr>
                        <m:degHide m:val="on"/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1100" b="0" i="1">
                            <a:latin typeface="Cambria Math"/>
                          </a:rPr>
                          <m:t>𝑅𝑜</m:t>
                        </m:r>
                        <m:r>
                          <a:rPr kumimoji="1" lang="en-US" altLang="ja-JP" sz="1100" b="0" i="1">
                            <a:latin typeface="Cambria Math"/>
                          </a:rPr>
                          <m:t>−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𝑡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′</m:t>
                            </m:r>
                          </m:sup>
                        </m:sSup>
                        <m:r>
                          <a:rPr kumimoji="1" lang="en-US" altLang="ja-JP" sz="1100" b="0" i="1">
                            <a:latin typeface="Cambria Math"/>
                          </a:rPr>
                          <m:t>/</m:t>
                        </m:r>
                        <m:r>
                          <a:rPr kumimoji="1" lang="en-US" altLang="ja-JP" sz="1100" b="0" i="1">
                            <a:latin typeface="Cambria Math"/>
                          </a:rPr>
                          <m:t>𝑟𝑜</m:t>
                        </m:r>
                        <m:r>
                          <a:rPr kumimoji="1" lang="en-US" altLang="ja-JP" sz="1100" b="0" i="1">
                            <a:latin typeface="Cambria Math"/>
                          </a:rPr>
                          <m:t>)</m:t>
                        </m:r>
                      </m:e>
                    </m:rad>
                    <m:r>
                      <a:rPr kumimoji="1" lang="en-US" altLang="ja-JP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 xmlns:a="http://schemas.openxmlformats.org/drawingml/2006/main">
              <a:off x="963146" y="5448860"/>
              <a:ext cx="2538413" cy="40921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1100" b="0" i="0">
                  <a:latin typeface="Cambria Math"/>
                </a:rPr>
                <a:t>𝑀=1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1100" b="0" i="0">
                  <a:latin typeface="Cambria Math"/>
                </a:rPr>
                <a:t>4(3+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/>
                </a:rPr>
                <a:t>(𝑅𝑜−𝑡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1100" b="0" i="0">
                  <a:latin typeface="Cambria Math"/>
                </a:rPr>
                <a:t>′/𝑟𝑜)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100" b="0" i="0">
                  <a:latin typeface="Cambria Math"/>
                </a:rPr>
                <a:t>)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E2949"/>
  <sheetViews>
    <sheetView tabSelected="1" view="pageBreakPreview" zoomScale="85" zoomScaleNormal="100" zoomScaleSheetLayoutView="85" workbookViewId="0">
      <selection activeCell="C2" sqref="C2:AH3"/>
    </sheetView>
  </sheetViews>
  <sheetFormatPr baseColWidth="10" defaultColWidth="9" defaultRowHeight="14"/>
  <cols>
    <col min="1" max="36" width="2.6640625" style="2" customWidth="1"/>
    <col min="37" max="37" width="2.6640625" style="1" customWidth="1"/>
    <col min="38" max="38" width="10.6640625" style="1" bestFit="1" customWidth="1"/>
    <col min="39" max="39" width="11.33203125" style="1" bestFit="1" customWidth="1"/>
    <col min="40" max="40" width="15.1640625" style="1" bestFit="1" customWidth="1"/>
    <col min="41" max="83" width="9" style="1"/>
    <col min="84" max="223" width="3.6640625" style="1" customWidth="1"/>
    <col min="224" max="16384" width="9" style="1"/>
  </cols>
  <sheetData>
    <row r="1" spans="3:82" ht="13" customHeight="1">
      <c r="AL1" s="63" t="s">
        <v>1</v>
      </c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5"/>
    </row>
    <row r="2" spans="3:82" ht="13" customHeight="1">
      <c r="C2" s="66" t="s">
        <v>70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/>
    </row>
    <row r="3" spans="3:82" ht="13" customHeight="1"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  <c r="AL3" s="6" t="s">
        <v>2</v>
      </c>
      <c r="AM3" s="6" t="s">
        <v>3</v>
      </c>
      <c r="AN3" s="6" t="s">
        <v>4</v>
      </c>
      <c r="AO3" s="6" t="s">
        <v>5</v>
      </c>
      <c r="AP3" s="6" t="s">
        <v>6</v>
      </c>
      <c r="AQ3" s="7">
        <v>-268</v>
      </c>
      <c r="AR3" s="8">
        <v>-196</v>
      </c>
      <c r="AS3" s="9">
        <v>-100</v>
      </c>
      <c r="AT3" s="9">
        <v>-80</v>
      </c>
      <c r="AU3" s="9">
        <v>-60</v>
      </c>
      <c r="AV3" s="9">
        <v>-45</v>
      </c>
      <c r="AW3" s="9">
        <v>-30</v>
      </c>
      <c r="AX3" s="9">
        <v>-10</v>
      </c>
      <c r="AY3" s="9">
        <v>0</v>
      </c>
      <c r="AZ3" s="9">
        <v>40</v>
      </c>
      <c r="BA3" s="9">
        <v>75</v>
      </c>
      <c r="BB3" s="9">
        <v>100</v>
      </c>
      <c r="BC3" s="9">
        <v>125</v>
      </c>
      <c r="BD3" s="9">
        <v>150</v>
      </c>
      <c r="BE3" s="9">
        <v>175</v>
      </c>
      <c r="BF3" s="9">
        <v>200</v>
      </c>
      <c r="BG3" s="9">
        <v>225</v>
      </c>
      <c r="BH3" s="9">
        <v>250</v>
      </c>
      <c r="BI3" s="9">
        <v>275</v>
      </c>
      <c r="BJ3" s="9">
        <v>300</v>
      </c>
      <c r="BK3" s="9">
        <v>325</v>
      </c>
      <c r="BL3" s="9">
        <v>350</v>
      </c>
      <c r="BM3" s="9">
        <v>375</v>
      </c>
      <c r="BN3" s="9">
        <v>400</v>
      </c>
      <c r="BO3" s="9">
        <v>425</v>
      </c>
      <c r="BP3" s="9">
        <v>450</v>
      </c>
      <c r="BQ3" s="9">
        <v>475</v>
      </c>
      <c r="BR3" s="9">
        <v>500</v>
      </c>
      <c r="BS3" s="9">
        <v>525</v>
      </c>
      <c r="BT3" s="9">
        <v>550</v>
      </c>
      <c r="BU3" s="9">
        <v>575</v>
      </c>
      <c r="BV3" s="9">
        <v>600</v>
      </c>
      <c r="BW3" s="9">
        <v>625</v>
      </c>
      <c r="BX3" s="9">
        <v>650</v>
      </c>
      <c r="BY3" s="9">
        <v>675</v>
      </c>
      <c r="BZ3" s="9">
        <v>700</v>
      </c>
      <c r="CA3" s="9">
        <v>725</v>
      </c>
      <c r="CB3" s="9">
        <v>750</v>
      </c>
      <c r="CC3" s="9">
        <v>775</v>
      </c>
      <c r="CD3" s="9">
        <v>800</v>
      </c>
    </row>
    <row r="4" spans="3:82" ht="13" customHeight="1">
      <c r="C4" s="66" t="s">
        <v>71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  <c r="AL4" s="10" t="s">
        <v>7</v>
      </c>
      <c r="AM4" s="11">
        <v>400</v>
      </c>
      <c r="AN4" s="11">
        <v>1</v>
      </c>
      <c r="AO4" s="11">
        <v>1</v>
      </c>
      <c r="AP4" s="11">
        <v>2</v>
      </c>
      <c r="AQ4" s="10" t="s">
        <v>8</v>
      </c>
      <c r="AR4" s="10" t="s">
        <v>8</v>
      </c>
      <c r="AS4" s="10" t="s">
        <v>8</v>
      </c>
      <c r="AT4" s="10" t="s">
        <v>8</v>
      </c>
      <c r="AU4" s="10" t="s">
        <v>8</v>
      </c>
      <c r="AV4" s="10" t="s">
        <v>8</v>
      </c>
      <c r="AW4" s="10" t="s">
        <v>8</v>
      </c>
      <c r="AX4" s="10" t="s">
        <v>8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1">
        <v>100</v>
      </c>
      <c r="BM4" s="10" t="s">
        <v>9</v>
      </c>
      <c r="BN4" s="10" t="s">
        <v>9</v>
      </c>
      <c r="BO4" s="10" t="s">
        <v>9</v>
      </c>
      <c r="BP4" s="10" t="s">
        <v>9</v>
      </c>
      <c r="BQ4" s="10" t="s">
        <v>9</v>
      </c>
      <c r="BR4" s="10" t="s">
        <v>9</v>
      </c>
      <c r="BS4" s="10" t="s">
        <v>9</v>
      </c>
      <c r="BT4" s="10" t="s">
        <v>9</v>
      </c>
      <c r="BU4" s="10" t="s">
        <v>9</v>
      </c>
      <c r="BV4" s="10" t="s">
        <v>9</v>
      </c>
      <c r="BW4" s="10" t="s">
        <v>9</v>
      </c>
      <c r="BX4" s="10" t="s">
        <v>9</v>
      </c>
      <c r="BY4" s="10" t="s">
        <v>9</v>
      </c>
      <c r="BZ4" s="10" t="s">
        <v>9</v>
      </c>
      <c r="CA4" s="10" t="s">
        <v>9</v>
      </c>
      <c r="CB4" s="10" t="s">
        <v>9</v>
      </c>
      <c r="CC4" s="10" t="s">
        <v>9</v>
      </c>
      <c r="CD4" s="10" t="s">
        <v>9</v>
      </c>
    </row>
    <row r="5" spans="3:82" ht="13" customHeight="1"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8"/>
      <c r="AL5" s="12" t="s">
        <v>10</v>
      </c>
      <c r="AM5" s="13">
        <v>410</v>
      </c>
      <c r="AN5" s="13">
        <v>1</v>
      </c>
      <c r="AO5" s="13">
        <v>1</v>
      </c>
      <c r="AP5" s="13">
        <v>2</v>
      </c>
      <c r="AQ5" s="12" t="s">
        <v>8</v>
      </c>
      <c r="AR5" s="12" t="s">
        <v>8</v>
      </c>
      <c r="AS5" s="12" t="s">
        <v>8</v>
      </c>
      <c r="AT5" s="12" t="s">
        <v>8</v>
      </c>
      <c r="AU5" s="12" t="s">
        <v>8</v>
      </c>
      <c r="AV5" s="12" t="s">
        <v>8</v>
      </c>
      <c r="AW5" s="12" t="s">
        <v>8</v>
      </c>
      <c r="AX5" s="12" t="s">
        <v>8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103</v>
      </c>
      <c r="BL5" s="14">
        <v>102</v>
      </c>
      <c r="BM5" s="14">
        <v>98</v>
      </c>
      <c r="BN5" s="14">
        <v>89</v>
      </c>
      <c r="BO5" s="14">
        <v>75</v>
      </c>
      <c r="BP5" s="14">
        <v>62</v>
      </c>
      <c r="BQ5" s="14">
        <v>46</v>
      </c>
      <c r="BR5" s="14">
        <v>32</v>
      </c>
      <c r="BS5" s="14">
        <v>22</v>
      </c>
      <c r="BT5" s="14">
        <v>17</v>
      </c>
      <c r="BU5" s="12" t="s">
        <v>8</v>
      </c>
      <c r="BV5" s="12" t="s">
        <v>8</v>
      </c>
      <c r="BW5" s="12" t="s">
        <v>8</v>
      </c>
      <c r="BX5" s="12" t="s">
        <v>8</v>
      </c>
      <c r="BY5" s="12" t="s">
        <v>8</v>
      </c>
      <c r="BZ5" s="12" t="s">
        <v>8</v>
      </c>
      <c r="CA5" s="12" t="s">
        <v>8</v>
      </c>
      <c r="CB5" s="12" t="s">
        <v>8</v>
      </c>
      <c r="CC5" s="12" t="s">
        <v>8</v>
      </c>
      <c r="CD5" s="12" t="s">
        <v>8</v>
      </c>
    </row>
    <row r="6" spans="3:82" ht="13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L6" s="12" t="s">
        <v>11</v>
      </c>
      <c r="AM6" s="13">
        <v>450</v>
      </c>
      <c r="AN6" s="13">
        <v>1</v>
      </c>
      <c r="AO6" s="13">
        <v>1</v>
      </c>
      <c r="AP6" s="13">
        <v>2</v>
      </c>
      <c r="AQ6" s="12" t="s">
        <v>8</v>
      </c>
      <c r="AR6" s="12" t="s">
        <v>8</v>
      </c>
      <c r="AS6" s="12" t="s">
        <v>8</v>
      </c>
      <c r="AT6" s="12" t="s">
        <v>8</v>
      </c>
      <c r="AU6" s="12" t="s">
        <v>8</v>
      </c>
      <c r="AV6" s="12" t="s">
        <v>8</v>
      </c>
      <c r="AW6" s="12" t="s">
        <v>8</v>
      </c>
      <c r="AX6" s="12" t="s">
        <v>8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112</v>
      </c>
      <c r="BL6" s="13">
        <v>111</v>
      </c>
      <c r="BM6" s="13">
        <v>105</v>
      </c>
      <c r="BN6" s="13">
        <v>95</v>
      </c>
      <c r="BO6" s="13">
        <v>80</v>
      </c>
      <c r="BP6" s="13">
        <v>63</v>
      </c>
      <c r="BQ6" s="13">
        <v>46</v>
      </c>
      <c r="BR6" s="13">
        <v>32</v>
      </c>
      <c r="BS6" s="13">
        <v>22</v>
      </c>
      <c r="BT6" s="13">
        <v>17</v>
      </c>
      <c r="BU6" s="12" t="s">
        <v>8</v>
      </c>
      <c r="BV6" s="12" t="s">
        <v>8</v>
      </c>
      <c r="BW6" s="12" t="s">
        <v>8</v>
      </c>
      <c r="BX6" s="12" t="s">
        <v>8</v>
      </c>
      <c r="BY6" s="12" t="s">
        <v>8</v>
      </c>
      <c r="BZ6" s="12" t="s">
        <v>8</v>
      </c>
      <c r="CA6" s="12" t="s">
        <v>8</v>
      </c>
      <c r="CB6" s="12" t="s">
        <v>8</v>
      </c>
      <c r="CC6" s="12" t="s">
        <v>8</v>
      </c>
      <c r="CD6" s="12" t="s">
        <v>8</v>
      </c>
    </row>
    <row r="7" spans="3:82" ht="13" customHeight="1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L7" s="12" t="s">
        <v>12</v>
      </c>
      <c r="AM7" s="13">
        <v>480</v>
      </c>
      <c r="AN7" s="13">
        <v>1</v>
      </c>
      <c r="AO7" s="13">
        <v>2</v>
      </c>
      <c r="AP7" s="13">
        <v>3</v>
      </c>
      <c r="AQ7" s="12" t="s">
        <v>8</v>
      </c>
      <c r="AR7" s="12" t="s">
        <v>8</v>
      </c>
      <c r="AS7" s="12" t="s">
        <v>8</v>
      </c>
      <c r="AT7" s="12" t="s">
        <v>8</v>
      </c>
      <c r="AU7" s="12" t="s">
        <v>8</v>
      </c>
      <c r="AV7" s="12" t="s">
        <v>8</v>
      </c>
      <c r="AW7" s="12" t="s">
        <v>8</v>
      </c>
      <c r="AX7" s="12" t="s">
        <v>8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121</v>
      </c>
      <c r="BL7" s="13">
        <v>119</v>
      </c>
      <c r="BM7" s="13">
        <v>113</v>
      </c>
      <c r="BN7" s="13">
        <v>101</v>
      </c>
      <c r="BO7" s="13">
        <v>84</v>
      </c>
      <c r="BP7" s="13">
        <v>67</v>
      </c>
      <c r="BQ7" s="13">
        <v>51</v>
      </c>
      <c r="BR7" s="13">
        <v>34</v>
      </c>
      <c r="BS7" s="13">
        <v>22</v>
      </c>
      <c r="BT7" s="13">
        <v>17</v>
      </c>
      <c r="BU7" s="12" t="s">
        <v>8</v>
      </c>
      <c r="BV7" s="12" t="s">
        <v>8</v>
      </c>
      <c r="BW7" s="12" t="s">
        <v>8</v>
      </c>
      <c r="BX7" s="12" t="s">
        <v>8</v>
      </c>
      <c r="BY7" s="12" t="s">
        <v>8</v>
      </c>
      <c r="BZ7" s="12" t="s">
        <v>8</v>
      </c>
      <c r="CA7" s="12" t="s">
        <v>8</v>
      </c>
      <c r="CB7" s="12" t="s">
        <v>8</v>
      </c>
      <c r="CC7" s="12" t="s">
        <v>8</v>
      </c>
      <c r="CD7" s="12" t="s">
        <v>8</v>
      </c>
    </row>
    <row r="8" spans="3:82" ht="13" customHeight="1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L8" s="12" t="s">
        <v>13</v>
      </c>
      <c r="AM8" s="13">
        <v>450</v>
      </c>
      <c r="AN8" s="13">
        <v>3</v>
      </c>
      <c r="AO8" s="13">
        <v>1</v>
      </c>
      <c r="AP8" s="13">
        <v>2</v>
      </c>
      <c r="AQ8" s="12" t="s">
        <v>8</v>
      </c>
      <c r="AR8" s="12" t="s">
        <v>8</v>
      </c>
      <c r="AS8" s="12" t="s">
        <v>8</v>
      </c>
      <c r="AT8" s="12" t="s">
        <v>8</v>
      </c>
      <c r="AU8" s="12" t="s">
        <v>8</v>
      </c>
      <c r="AV8" s="12" t="s">
        <v>8</v>
      </c>
      <c r="AW8" s="12" t="s">
        <v>8</v>
      </c>
      <c r="AX8" s="12" t="s">
        <v>8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112</v>
      </c>
      <c r="BO8" s="14">
        <v>109</v>
      </c>
      <c r="BP8" s="14">
        <v>106</v>
      </c>
      <c r="BQ8" s="14">
        <v>97</v>
      </c>
      <c r="BR8" s="14">
        <v>70</v>
      </c>
      <c r="BS8" s="14">
        <v>44</v>
      </c>
      <c r="BT8" s="14">
        <v>33</v>
      </c>
      <c r="BU8" s="12" t="s">
        <v>8</v>
      </c>
      <c r="BV8" s="12" t="s">
        <v>8</v>
      </c>
      <c r="BW8" s="12" t="s">
        <v>8</v>
      </c>
      <c r="BX8" s="12" t="s">
        <v>8</v>
      </c>
      <c r="BY8" s="12" t="s">
        <v>8</v>
      </c>
      <c r="BZ8" s="12" t="s">
        <v>8</v>
      </c>
      <c r="CA8" s="12" t="s">
        <v>8</v>
      </c>
      <c r="CB8" s="12" t="s">
        <v>8</v>
      </c>
      <c r="CC8" s="12" t="s">
        <v>8</v>
      </c>
      <c r="CD8" s="12" t="s">
        <v>8</v>
      </c>
    </row>
    <row r="9" spans="3:82" ht="13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L9" s="12" t="s">
        <v>14</v>
      </c>
      <c r="AM9" s="13">
        <v>480</v>
      </c>
      <c r="AN9" s="13">
        <v>3</v>
      </c>
      <c r="AO9" s="13">
        <v>2</v>
      </c>
      <c r="AP9" s="13">
        <v>3</v>
      </c>
      <c r="AQ9" s="12" t="s">
        <v>8</v>
      </c>
      <c r="AR9" s="12" t="s">
        <v>8</v>
      </c>
      <c r="AS9" s="12" t="s">
        <v>8</v>
      </c>
      <c r="AT9" s="12" t="s">
        <v>8</v>
      </c>
      <c r="AU9" s="12" t="s">
        <v>8</v>
      </c>
      <c r="AV9" s="12" t="s">
        <v>8</v>
      </c>
      <c r="AW9" s="12" t="s">
        <v>8</v>
      </c>
      <c r="AX9" s="12" t="s">
        <v>8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121</v>
      </c>
      <c r="BO9" s="14">
        <v>120</v>
      </c>
      <c r="BP9" s="14">
        <v>118</v>
      </c>
      <c r="BQ9" s="14">
        <v>101</v>
      </c>
      <c r="BR9" s="14">
        <v>70</v>
      </c>
      <c r="BS9" s="14">
        <v>44</v>
      </c>
      <c r="BT9" s="14">
        <v>33</v>
      </c>
      <c r="BU9" s="12" t="s">
        <v>8</v>
      </c>
      <c r="BV9" s="12" t="s">
        <v>8</v>
      </c>
      <c r="BW9" s="12" t="s">
        <v>8</v>
      </c>
      <c r="BX9" s="12" t="s">
        <v>8</v>
      </c>
      <c r="BY9" s="12" t="s">
        <v>8</v>
      </c>
      <c r="BZ9" s="12" t="s">
        <v>8</v>
      </c>
      <c r="CA9" s="12" t="s">
        <v>8</v>
      </c>
      <c r="CB9" s="12" t="s">
        <v>8</v>
      </c>
      <c r="CC9" s="12" t="s">
        <v>8</v>
      </c>
      <c r="CD9" s="12" t="s">
        <v>8</v>
      </c>
    </row>
    <row r="10" spans="3:82" ht="13" customHeight="1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L10" s="12" t="s">
        <v>15</v>
      </c>
      <c r="AM10" s="13">
        <v>400</v>
      </c>
      <c r="AN10" s="13">
        <v>1</v>
      </c>
      <c r="AO10" s="13">
        <v>1</v>
      </c>
      <c r="AP10" s="12" t="s">
        <v>16</v>
      </c>
      <c r="AQ10" s="12" t="s">
        <v>8</v>
      </c>
      <c r="AR10" s="12" t="s">
        <v>8</v>
      </c>
      <c r="AS10" s="12" t="s">
        <v>8</v>
      </c>
      <c r="AT10" s="12" t="s">
        <v>8</v>
      </c>
      <c r="AU10" s="12" t="s">
        <v>8</v>
      </c>
      <c r="AV10" s="12" t="s">
        <v>8</v>
      </c>
      <c r="AW10" s="12" t="s">
        <v>8</v>
      </c>
      <c r="AX10" s="12" t="s">
        <v>8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3">
        <v>100</v>
      </c>
      <c r="BM10" s="12" t="s">
        <v>9</v>
      </c>
      <c r="BN10" s="12" t="s">
        <v>9</v>
      </c>
      <c r="BO10" s="12" t="s">
        <v>9</v>
      </c>
      <c r="BP10" s="12" t="s">
        <v>9</v>
      </c>
      <c r="BQ10" s="12" t="s">
        <v>9</v>
      </c>
      <c r="BR10" s="12" t="s">
        <v>9</v>
      </c>
      <c r="BS10" s="12" t="s">
        <v>9</v>
      </c>
      <c r="BT10" s="12" t="s">
        <v>9</v>
      </c>
      <c r="BU10" s="12" t="s">
        <v>9</v>
      </c>
      <c r="BV10" s="12" t="s">
        <v>9</v>
      </c>
      <c r="BW10" s="12" t="s">
        <v>9</v>
      </c>
      <c r="BX10" s="12" t="s">
        <v>9</v>
      </c>
      <c r="BY10" s="12" t="s">
        <v>9</v>
      </c>
      <c r="BZ10" s="12" t="s">
        <v>9</v>
      </c>
      <c r="CA10" s="12" t="s">
        <v>9</v>
      </c>
      <c r="CB10" s="12" t="s">
        <v>9</v>
      </c>
      <c r="CC10" s="12" t="s">
        <v>9</v>
      </c>
      <c r="CD10" s="12" t="s">
        <v>9</v>
      </c>
    </row>
    <row r="11" spans="3:82" ht="13" customHeight="1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L11" s="12" t="s">
        <v>17</v>
      </c>
      <c r="AM11" s="13">
        <v>400</v>
      </c>
      <c r="AN11" s="13">
        <v>1</v>
      </c>
      <c r="AO11" s="13">
        <v>1</v>
      </c>
      <c r="AP11" s="12" t="s">
        <v>16</v>
      </c>
      <c r="AQ11" s="12" t="s">
        <v>8</v>
      </c>
      <c r="AR11" s="12" t="s">
        <v>8</v>
      </c>
      <c r="AS11" s="12" t="s">
        <v>8</v>
      </c>
      <c r="AT11" s="12" t="s">
        <v>8</v>
      </c>
      <c r="AU11" s="12" t="s">
        <v>8</v>
      </c>
      <c r="AV11" s="12" t="s">
        <v>8</v>
      </c>
      <c r="AW11" s="12" t="s">
        <v>8</v>
      </c>
      <c r="AX11" s="12" t="s">
        <v>8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3">
        <v>100</v>
      </c>
      <c r="BM11" s="12" t="s">
        <v>9</v>
      </c>
      <c r="BN11" s="12" t="s">
        <v>9</v>
      </c>
      <c r="BO11" s="12" t="s">
        <v>9</v>
      </c>
      <c r="BP11" s="12" t="s">
        <v>9</v>
      </c>
      <c r="BQ11" s="12" t="s">
        <v>9</v>
      </c>
      <c r="BR11" s="12" t="s">
        <v>9</v>
      </c>
      <c r="BS11" s="12" t="s">
        <v>9</v>
      </c>
      <c r="BT11" s="12" t="s">
        <v>9</v>
      </c>
      <c r="BU11" s="12" t="s">
        <v>9</v>
      </c>
      <c r="BV11" s="12" t="s">
        <v>9</v>
      </c>
      <c r="BW11" s="12" t="s">
        <v>9</v>
      </c>
      <c r="BX11" s="12" t="s">
        <v>9</v>
      </c>
      <c r="BY11" s="12" t="s">
        <v>9</v>
      </c>
      <c r="BZ11" s="12" t="s">
        <v>9</v>
      </c>
      <c r="CA11" s="12" t="s">
        <v>9</v>
      </c>
      <c r="CB11" s="12" t="s">
        <v>9</v>
      </c>
      <c r="CC11" s="12" t="s">
        <v>9</v>
      </c>
      <c r="CD11" s="12" t="s">
        <v>9</v>
      </c>
    </row>
    <row r="12" spans="3:82" ht="13" customHeight="1">
      <c r="C12" s="40" t="s">
        <v>18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7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L12" s="12" t="s">
        <v>19</v>
      </c>
      <c r="AM12" s="13">
        <v>400</v>
      </c>
      <c r="AN12" s="13">
        <v>1</v>
      </c>
      <c r="AO12" s="13">
        <v>1</v>
      </c>
      <c r="AP12" s="13">
        <v>2</v>
      </c>
      <c r="AQ12" s="12" t="s">
        <v>8</v>
      </c>
      <c r="AR12" s="12" t="s">
        <v>8</v>
      </c>
      <c r="AS12" s="12" t="s">
        <v>8</v>
      </c>
      <c r="AT12" s="12" t="s">
        <v>8</v>
      </c>
      <c r="AU12" s="12" t="s">
        <v>8</v>
      </c>
      <c r="AV12" s="12" t="s">
        <v>8</v>
      </c>
      <c r="AW12" s="12" t="s">
        <v>8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3">
        <v>100</v>
      </c>
      <c r="BM12" s="12" t="s">
        <v>20</v>
      </c>
      <c r="BN12" s="12" t="s">
        <v>20</v>
      </c>
      <c r="BO12" s="12" t="s">
        <v>20</v>
      </c>
      <c r="BP12" s="12" t="s">
        <v>20</v>
      </c>
      <c r="BQ12" s="12" t="s">
        <v>20</v>
      </c>
      <c r="BR12" s="12" t="s">
        <v>20</v>
      </c>
      <c r="BS12" s="12" t="s">
        <v>20</v>
      </c>
      <c r="BT12" s="12" t="s">
        <v>20</v>
      </c>
      <c r="BU12" s="12" t="s">
        <v>20</v>
      </c>
      <c r="BV12" s="12" t="s">
        <v>20</v>
      </c>
      <c r="BW12" s="12" t="s">
        <v>20</v>
      </c>
      <c r="BX12" s="12" t="s">
        <v>20</v>
      </c>
      <c r="BY12" s="12" t="s">
        <v>20</v>
      </c>
      <c r="BZ12" s="12" t="s">
        <v>20</v>
      </c>
      <c r="CA12" s="12" t="s">
        <v>20</v>
      </c>
      <c r="CB12" s="12" t="s">
        <v>20</v>
      </c>
      <c r="CC12" s="12" t="s">
        <v>20</v>
      </c>
      <c r="CD12" s="12" t="s">
        <v>20</v>
      </c>
    </row>
    <row r="13" spans="3:82" ht="13" customHeight="1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7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/>
      <c r="AL13" s="12" t="s">
        <v>21</v>
      </c>
      <c r="AM13" s="14">
        <v>490</v>
      </c>
      <c r="AN13" s="14">
        <v>1</v>
      </c>
      <c r="AO13" s="14">
        <v>2</v>
      </c>
      <c r="AP13" s="14">
        <v>3</v>
      </c>
      <c r="AQ13" s="12" t="s">
        <v>8</v>
      </c>
      <c r="AR13" s="12" t="s">
        <v>8</v>
      </c>
      <c r="AS13" s="12" t="s">
        <v>8</v>
      </c>
      <c r="AT13" s="12" t="s">
        <v>8</v>
      </c>
      <c r="AU13" s="12" t="s">
        <v>8</v>
      </c>
      <c r="AV13" s="12" t="s">
        <v>8</v>
      </c>
      <c r="AW13" s="12" t="s">
        <v>8</v>
      </c>
      <c r="AX13" s="12" t="s">
        <v>8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4">
        <v>122</v>
      </c>
      <c r="BM13" s="12" t="s">
        <v>20</v>
      </c>
      <c r="BN13" s="12" t="s">
        <v>20</v>
      </c>
      <c r="BO13" s="12" t="s">
        <v>20</v>
      </c>
      <c r="BP13" s="12" t="s">
        <v>20</v>
      </c>
      <c r="BQ13" s="12" t="s">
        <v>20</v>
      </c>
      <c r="BR13" s="12" t="s">
        <v>20</v>
      </c>
      <c r="BS13" s="12" t="s">
        <v>20</v>
      </c>
      <c r="BT13" s="12" t="s">
        <v>20</v>
      </c>
      <c r="BU13" s="12" t="s">
        <v>20</v>
      </c>
      <c r="BV13" s="12" t="s">
        <v>20</v>
      </c>
      <c r="BW13" s="12" t="s">
        <v>20</v>
      </c>
      <c r="BX13" s="12" t="s">
        <v>20</v>
      </c>
      <c r="BY13" s="12" t="s">
        <v>20</v>
      </c>
      <c r="BZ13" s="12" t="s">
        <v>20</v>
      </c>
      <c r="CA13" s="12" t="s">
        <v>20</v>
      </c>
      <c r="CB13" s="12" t="s">
        <v>20</v>
      </c>
      <c r="CC13" s="12" t="s">
        <v>20</v>
      </c>
      <c r="CD13" s="12" t="s">
        <v>20</v>
      </c>
    </row>
    <row r="14" spans="3:82" ht="13" customHeight="1">
      <c r="C14" s="40" t="s">
        <v>22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7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  <c r="AL14" s="12" t="s">
        <v>23</v>
      </c>
      <c r="AM14" s="14">
        <v>490</v>
      </c>
      <c r="AN14" s="14">
        <v>1</v>
      </c>
      <c r="AO14" s="14">
        <v>2</v>
      </c>
      <c r="AP14" s="14">
        <v>3</v>
      </c>
      <c r="AQ14" s="12" t="s">
        <v>8</v>
      </c>
      <c r="AR14" s="12" t="s">
        <v>8</v>
      </c>
      <c r="AS14" s="12" t="s">
        <v>8</v>
      </c>
      <c r="AT14" s="12" t="s">
        <v>8</v>
      </c>
      <c r="AU14" s="12" t="s">
        <v>8</v>
      </c>
      <c r="AV14" s="12" t="s">
        <v>8</v>
      </c>
      <c r="AW14" s="12" t="s">
        <v>8</v>
      </c>
      <c r="AX14" s="12" t="s">
        <v>8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4">
        <v>122</v>
      </c>
      <c r="BM14" s="12" t="s">
        <v>20</v>
      </c>
      <c r="BN14" s="12" t="s">
        <v>20</v>
      </c>
      <c r="BO14" s="12" t="s">
        <v>20</v>
      </c>
      <c r="BP14" s="12" t="s">
        <v>20</v>
      </c>
      <c r="BQ14" s="12" t="s">
        <v>20</v>
      </c>
      <c r="BR14" s="12" t="s">
        <v>20</v>
      </c>
      <c r="BS14" s="12" t="s">
        <v>20</v>
      </c>
      <c r="BT14" s="12" t="s">
        <v>20</v>
      </c>
      <c r="BU14" s="12" t="s">
        <v>20</v>
      </c>
      <c r="BV14" s="12" t="s">
        <v>20</v>
      </c>
      <c r="BW14" s="12" t="s">
        <v>20</v>
      </c>
      <c r="BX14" s="12" t="s">
        <v>20</v>
      </c>
      <c r="BY14" s="12" t="s">
        <v>20</v>
      </c>
      <c r="BZ14" s="12" t="s">
        <v>20</v>
      </c>
      <c r="CA14" s="12" t="s">
        <v>20</v>
      </c>
      <c r="CB14" s="12" t="s">
        <v>20</v>
      </c>
      <c r="CC14" s="12" t="s">
        <v>20</v>
      </c>
      <c r="CD14" s="12" t="s">
        <v>20</v>
      </c>
    </row>
    <row r="15" spans="3:82" ht="13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7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  <c r="AL15" s="12" t="s">
        <v>24</v>
      </c>
      <c r="AM15" s="14">
        <v>490</v>
      </c>
      <c r="AN15" s="14">
        <v>1</v>
      </c>
      <c r="AO15" s="14">
        <v>2</v>
      </c>
      <c r="AP15" s="14">
        <v>3</v>
      </c>
      <c r="AQ15" s="12" t="s">
        <v>8</v>
      </c>
      <c r="AR15" s="12" t="s">
        <v>8</v>
      </c>
      <c r="AS15" s="12" t="s">
        <v>8</v>
      </c>
      <c r="AT15" s="12" t="s">
        <v>8</v>
      </c>
      <c r="AU15" s="12" t="s">
        <v>8</v>
      </c>
      <c r="AV15" s="12" t="s">
        <v>8</v>
      </c>
      <c r="AW15" s="12" t="s">
        <v>8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4">
        <v>122</v>
      </c>
      <c r="BM15" s="12" t="s">
        <v>20</v>
      </c>
      <c r="BN15" s="12" t="s">
        <v>20</v>
      </c>
      <c r="BO15" s="12" t="s">
        <v>20</v>
      </c>
      <c r="BP15" s="12" t="s">
        <v>20</v>
      </c>
      <c r="BQ15" s="12" t="s">
        <v>20</v>
      </c>
      <c r="BR15" s="12" t="s">
        <v>20</v>
      </c>
      <c r="BS15" s="12" t="s">
        <v>20</v>
      </c>
      <c r="BT15" s="12" t="s">
        <v>20</v>
      </c>
      <c r="BU15" s="12" t="s">
        <v>20</v>
      </c>
      <c r="BV15" s="12" t="s">
        <v>20</v>
      </c>
      <c r="BW15" s="12" t="s">
        <v>20</v>
      </c>
      <c r="BX15" s="12" t="s">
        <v>20</v>
      </c>
      <c r="BY15" s="12" t="s">
        <v>20</v>
      </c>
      <c r="BZ15" s="12" t="s">
        <v>20</v>
      </c>
      <c r="CA15" s="12" t="s">
        <v>20</v>
      </c>
      <c r="CB15" s="12" t="s">
        <v>20</v>
      </c>
      <c r="CC15" s="12" t="s">
        <v>20</v>
      </c>
      <c r="CD15" s="12" t="s">
        <v>20</v>
      </c>
    </row>
    <row r="16" spans="3:82" ht="13" customHeight="1">
      <c r="C16" s="40" t="s">
        <v>25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7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L16" s="12" t="s">
        <v>26</v>
      </c>
      <c r="AM16" s="14">
        <v>490</v>
      </c>
      <c r="AN16" s="14">
        <v>1</v>
      </c>
      <c r="AO16" s="14">
        <v>2</v>
      </c>
      <c r="AP16" s="14">
        <v>3</v>
      </c>
      <c r="AQ16" s="12" t="s">
        <v>8</v>
      </c>
      <c r="AR16" s="12" t="s">
        <v>8</v>
      </c>
      <c r="AS16" s="12" t="s">
        <v>8</v>
      </c>
      <c r="AT16" s="12" t="s">
        <v>8</v>
      </c>
      <c r="AU16" s="12" t="s">
        <v>8</v>
      </c>
      <c r="AV16" s="12" t="s">
        <v>8</v>
      </c>
      <c r="AW16" s="12" t="s">
        <v>8</v>
      </c>
      <c r="AX16" s="12" t="s">
        <v>8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4">
        <v>122</v>
      </c>
      <c r="BM16" s="12" t="s">
        <v>20</v>
      </c>
      <c r="BN16" s="12" t="s">
        <v>20</v>
      </c>
      <c r="BO16" s="12" t="s">
        <v>20</v>
      </c>
      <c r="BP16" s="12" t="s">
        <v>20</v>
      </c>
      <c r="BQ16" s="12" t="s">
        <v>20</v>
      </c>
      <c r="BR16" s="12" t="s">
        <v>20</v>
      </c>
      <c r="BS16" s="12" t="s">
        <v>20</v>
      </c>
      <c r="BT16" s="12" t="s">
        <v>20</v>
      </c>
      <c r="BU16" s="12" t="s">
        <v>20</v>
      </c>
      <c r="BV16" s="12" t="s">
        <v>20</v>
      </c>
      <c r="BW16" s="12" t="s">
        <v>20</v>
      </c>
      <c r="BX16" s="12" t="s">
        <v>20</v>
      </c>
      <c r="BY16" s="12" t="s">
        <v>20</v>
      </c>
      <c r="BZ16" s="12" t="s">
        <v>20</v>
      </c>
      <c r="CA16" s="12" t="s">
        <v>20</v>
      </c>
      <c r="CB16" s="12" t="s">
        <v>20</v>
      </c>
      <c r="CC16" s="12" t="s">
        <v>20</v>
      </c>
      <c r="CD16" s="12" t="s">
        <v>20</v>
      </c>
    </row>
    <row r="17" spans="2:82" ht="13" customHeight="1"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7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/>
      <c r="AL17" s="12" t="s">
        <v>27</v>
      </c>
      <c r="AM17" s="14">
        <v>490</v>
      </c>
      <c r="AN17" s="14">
        <v>1</v>
      </c>
      <c r="AO17" s="14">
        <v>2</v>
      </c>
      <c r="AP17" s="14">
        <v>3</v>
      </c>
      <c r="AQ17" s="12" t="s">
        <v>8</v>
      </c>
      <c r="AR17" s="12" t="s">
        <v>8</v>
      </c>
      <c r="AS17" s="12" t="s">
        <v>8</v>
      </c>
      <c r="AT17" s="12" t="s">
        <v>8</v>
      </c>
      <c r="AU17" s="12" t="s">
        <v>8</v>
      </c>
      <c r="AV17" s="12" t="s">
        <v>8</v>
      </c>
      <c r="AW17" s="12" t="s">
        <v>8</v>
      </c>
      <c r="AX17" s="12" t="s">
        <v>8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4">
        <v>122</v>
      </c>
      <c r="BM17" s="12" t="s">
        <v>20</v>
      </c>
      <c r="BN17" s="12" t="s">
        <v>20</v>
      </c>
      <c r="BO17" s="12" t="s">
        <v>20</v>
      </c>
      <c r="BP17" s="12" t="s">
        <v>20</v>
      </c>
      <c r="BQ17" s="12" t="s">
        <v>20</v>
      </c>
      <c r="BR17" s="12" t="s">
        <v>20</v>
      </c>
      <c r="BS17" s="12" t="s">
        <v>20</v>
      </c>
      <c r="BT17" s="12" t="s">
        <v>20</v>
      </c>
      <c r="BU17" s="12" t="s">
        <v>20</v>
      </c>
      <c r="BV17" s="12" t="s">
        <v>20</v>
      </c>
      <c r="BW17" s="12" t="s">
        <v>20</v>
      </c>
      <c r="BX17" s="12" t="s">
        <v>20</v>
      </c>
      <c r="BY17" s="12" t="s">
        <v>20</v>
      </c>
      <c r="BZ17" s="12" t="s">
        <v>20</v>
      </c>
      <c r="CA17" s="12" t="s">
        <v>20</v>
      </c>
      <c r="CB17" s="12" t="s">
        <v>20</v>
      </c>
      <c r="CC17" s="12" t="s">
        <v>20</v>
      </c>
      <c r="CD17" s="12" t="s">
        <v>20</v>
      </c>
    </row>
    <row r="18" spans="2:82" ht="13" customHeight="1">
      <c r="C18" s="40" t="s">
        <v>28</v>
      </c>
      <c r="D18" s="40"/>
      <c r="E18" s="40"/>
      <c r="F18" s="48" t="s">
        <v>29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7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L18" s="15" t="s">
        <v>30</v>
      </c>
      <c r="AM18" s="16">
        <v>520</v>
      </c>
      <c r="AN18" s="62" t="s">
        <v>31</v>
      </c>
      <c r="AO18" s="15" t="s">
        <v>8</v>
      </c>
      <c r="AP18" s="17">
        <v>6</v>
      </c>
      <c r="AQ18" s="12" t="s">
        <v>20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129</v>
      </c>
      <c r="BA18" s="13">
        <v>120</v>
      </c>
      <c r="BB18" s="13">
        <v>114</v>
      </c>
      <c r="BC18" s="13">
        <v>108</v>
      </c>
      <c r="BD18" s="13">
        <v>103</v>
      </c>
      <c r="BE18" s="13">
        <v>100</v>
      </c>
      <c r="BF18" s="13">
        <v>95</v>
      </c>
      <c r="BG18" s="13">
        <v>93</v>
      </c>
      <c r="BH18" s="13">
        <v>90</v>
      </c>
      <c r="BI18" s="13">
        <v>87</v>
      </c>
      <c r="BJ18" s="13">
        <v>85</v>
      </c>
      <c r="BK18" s="13">
        <v>83</v>
      </c>
      <c r="BL18" s="13">
        <v>82</v>
      </c>
      <c r="BM18" s="13">
        <v>81</v>
      </c>
      <c r="BN18" s="13">
        <v>79</v>
      </c>
      <c r="BO18" s="13">
        <v>77</v>
      </c>
      <c r="BP18" s="13">
        <v>76</v>
      </c>
      <c r="BQ18" s="13">
        <v>75</v>
      </c>
      <c r="BR18" s="13">
        <v>74</v>
      </c>
      <c r="BS18" s="13">
        <v>72</v>
      </c>
      <c r="BT18" s="13">
        <v>71</v>
      </c>
      <c r="BU18" s="13">
        <v>69</v>
      </c>
      <c r="BV18" s="13">
        <v>64</v>
      </c>
      <c r="BW18" s="13">
        <v>52</v>
      </c>
      <c r="BX18" s="13">
        <v>42</v>
      </c>
      <c r="BY18" s="13">
        <v>33</v>
      </c>
      <c r="BZ18" s="13">
        <v>27</v>
      </c>
      <c r="CA18" s="13">
        <v>21</v>
      </c>
      <c r="CB18" s="13">
        <v>17</v>
      </c>
      <c r="CC18" s="13">
        <v>14</v>
      </c>
      <c r="CD18" s="13">
        <v>11</v>
      </c>
    </row>
    <row r="19" spans="2:82" ht="13" customHeight="1">
      <c r="C19" s="40"/>
      <c r="D19" s="40"/>
      <c r="E19" s="4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7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L19" s="15" t="s">
        <v>32</v>
      </c>
      <c r="AM19" s="16">
        <v>480</v>
      </c>
      <c r="AN19" s="62"/>
      <c r="AO19" s="15" t="s">
        <v>8</v>
      </c>
      <c r="AP19" s="17">
        <v>6</v>
      </c>
      <c r="AQ19" s="12" t="s">
        <v>20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120</v>
      </c>
      <c r="BA19" s="13">
        <v>117</v>
      </c>
      <c r="BB19" s="13">
        <v>113</v>
      </c>
      <c r="BC19" s="13">
        <v>108</v>
      </c>
      <c r="BD19" s="13">
        <v>103</v>
      </c>
      <c r="BE19" s="13">
        <v>100</v>
      </c>
      <c r="BF19" s="13">
        <v>96</v>
      </c>
      <c r="BG19" s="13">
        <v>93</v>
      </c>
      <c r="BH19" s="13">
        <v>90</v>
      </c>
      <c r="BI19" s="13">
        <v>87</v>
      </c>
      <c r="BJ19" s="13">
        <v>85</v>
      </c>
      <c r="BK19" s="13">
        <v>83</v>
      </c>
      <c r="BL19" s="13">
        <v>82</v>
      </c>
      <c r="BM19" s="13">
        <v>81</v>
      </c>
      <c r="BN19" s="13">
        <v>79</v>
      </c>
      <c r="BO19" s="13">
        <v>77</v>
      </c>
      <c r="BP19" s="13">
        <v>76</v>
      </c>
      <c r="BQ19" s="13">
        <v>75</v>
      </c>
      <c r="BR19" s="13">
        <v>74</v>
      </c>
      <c r="BS19" s="13">
        <v>72</v>
      </c>
      <c r="BT19" s="13">
        <v>71</v>
      </c>
      <c r="BU19" s="13">
        <v>69</v>
      </c>
      <c r="BV19" s="13">
        <v>64</v>
      </c>
      <c r="BW19" s="13">
        <v>52</v>
      </c>
      <c r="BX19" s="13">
        <v>42</v>
      </c>
      <c r="BY19" s="13">
        <v>33</v>
      </c>
      <c r="BZ19" s="13">
        <v>27</v>
      </c>
      <c r="CA19" s="13">
        <v>21</v>
      </c>
      <c r="CB19" s="13">
        <v>17</v>
      </c>
      <c r="CC19" s="13">
        <v>14</v>
      </c>
      <c r="CD19" s="13">
        <v>11</v>
      </c>
    </row>
    <row r="20" spans="2:82" ht="13" customHeight="1">
      <c r="C20" s="40" t="s">
        <v>84</v>
      </c>
      <c r="D20" s="40"/>
      <c r="E20" s="40"/>
      <c r="F20" s="48" t="s">
        <v>33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7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  <c r="AL20" s="15" t="s">
        <v>34</v>
      </c>
      <c r="AM20" s="16">
        <v>480</v>
      </c>
      <c r="AN20" s="15" t="s">
        <v>31</v>
      </c>
      <c r="AO20" s="15" t="s">
        <v>8</v>
      </c>
      <c r="AP20" s="17">
        <v>8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114</v>
      </c>
      <c r="BA20" s="13">
        <v>104</v>
      </c>
      <c r="BB20" s="13">
        <v>97</v>
      </c>
      <c r="BC20" s="13">
        <v>93</v>
      </c>
      <c r="BD20" s="13">
        <v>88</v>
      </c>
      <c r="BE20" s="13">
        <v>85</v>
      </c>
      <c r="BF20" s="13">
        <v>81</v>
      </c>
      <c r="BG20" s="13">
        <v>79</v>
      </c>
      <c r="BH20" s="13">
        <v>76</v>
      </c>
      <c r="BI20" s="13">
        <v>74</v>
      </c>
      <c r="BJ20" s="13">
        <v>72</v>
      </c>
      <c r="BK20" s="13">
        <v>71</v>
      </c>
      <c r="BL20" s="13">
        <v>69</v>
      </c>
      <c r="BM20" s="13">
        <v>69</v>
      </c>
      <c r="BN20" s="13">
        <v>68</v>
      </c>
      <c r="BO20" s="13">
        <v>67</v>
      </c>
      <c r="BP20" s="12" t="s">
        <v>20</v>
      </c>
      <c r="BQ20" s="12" t="s">
        <v>20</v>
      </c>
      <c r="BR20" s="12" t="s">
        <v>20</v>
      </c>
      <c r="BS20" s="12" t="s">
        <v>20</v>
      </c>
      <c r="BT20" s="12" t="s">
        <v>20</v>
      </c>
      <c r="BU20" s="12" t="s">
        <v>20</v>
      </c>
      <c r="BV20" s="12" t="s">
        <v>20</v>
      </c>
      <c r="BW20" s="12" t="s">
        <v>20</v>
      </c>
      <c r="BX20" s="12" t="s">
        <v>20</v>
      </c>
      <c r="BY20" s="12" t="s">
        <v>20</v>
      </c>
      <c r="BZ20" s="12" t="s">
        <v>20</v>
      </c>
      <c r="CA20" s="12" t="s">
        <v>20</v>
      </c>
      <c r="CB20" s="12" t="s">
        <v>20</v>
      </c>
      <c r="CC20" s="12" t="s">
        <v>20</v>
      </c>
      <c r="CD20" s="12" t="s">
        <v>20</v>
      </c>
    </row>
    <row r="21" spans="2:82" ht="13" customHeight="1">
      <c r="C21" s="40"/>
      <c r="D21" s="40"/>
      <c r="E21" s="4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7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  <c r="AL21" s="15" t="s">
        <v>35</v>
      </c>
      <c r="AM21" s="16">
        <v>450</v>
      </c>
      <c r="AN21" s="15" t="s">
        <v>31</v>
      </c>
      <c r="AO21" s="15" t="s">
        <v>8</v>
      </c>
      <c r="AP21" s="17">
        <v>8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112</v>
      </c>
      <c r="BA21" s="13">
        <v>103</v>
      </c>
      <c r="BB21" s="13">
        <v>97</v>
      </c>
      <c r="BC21" s="13">
        <v>93</v>
      </c>
      <c r="BD21" s="13">
        <v>88</v>
      </c>
      <c r="BE21" s="13">
        <v>85</v>
      </c>
      <c r="BF21" s="13">
        <v>81</v>
      </c>
      <c r="BG21" s="13">
        <v>79</v>
      </c>
      <c r="BH21" s="13">
        <v>76</v>
      </c>
      <c r="BI21" s="13">
        <v>74</v>
      </c>
      <c r="BJ21" s="13">
        <v>72</v>
      </c>
      <c r="BK21" s="13">
        <v>71</v>
      </c>
      <c r="BL21" s="13">
        <v>69</v>
      </c>
      <c r="BM21" s="13">
        <v>69</v>
      </c>
      <c r="BN21" s="13">
        <v>68</v>
      </c>
      <c r="BO21" s="13">
        <v>67</v>
      </c>
      <c r="BP21" s="12" t="s">
        <v>20</v>
      </c>
      <c r="BQ21" s="12" t="s">
        <v>20</v>
      </c>
      <c r="BR21" s="12" t="s">
        <v>20</v>
      </c>
      <c r="BS21" s="12" t="s">
        <v>20</v>
      </c>
      <c r="BT21" s="12" t="s">
        <v>20</v>
      </c>
      <c r="BU21" s="12" t="s">
        <v>20</v>
      </c>
      <c r="BV21" s="12" t="s">
        <v>20</v>
      </c>
      <c r="BW21" s="12" t="s">
        <v>20</v>
      </c>
      <c r="BX21" s="12" t="s">
        <v>20</v>
      </c>
      <c r="BY21" s="12" t="s">
        <v>20</v>
      </c>
      <c r="BZ21" s="12" t="s">
        <v>20</v>
      </c>
      <c r="CA21" s="12" t="s">
        <v>20</v>
      </c>
      <c r="CB21" s="12" t="s">
        <v>20</v>
      </c>
      <c r="CC21" s="12" t="s">
        <v>20</v>
      </c>
      <c r="CD21" s="12" t="s">
        <v>20</v>
      </c>
    </row>
    <row r="22" spans="2:82" ht="13" customHeight="1">
      <c r="C22" s="40" t="s">
        <v>36</v>
      </c>
      <c r="D22" s="40"/>
      <c r="E22" s="40"/>
      <c r="F22" s="48" t="s">
        <v>72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56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L22" s="15" t="s">
        <v>37</v>
      </c>
      <c r="AM22" s="16">
        <v>520</v>
      </c>
      <c r="AN22" s="15" t="s">
        <v>31</v>
      </c>
      <c r="AO22" s="15" t="s">
        <v>8</v>
      </c>
      <c r="AP22" s="17">
        <v>7</v>
      </c>
      <c r="AQ22" s="12" t="s">
        <v>20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129</v>
      </c>
      <c r="BA22" s="13">
        <v>125</v>
      </c>
      <c r="BB22" s="13">
        <v>120</v>
      </c>
      <c r="BC22" s="13">
        <v>114</v>
      </c>
      <c r="BD22" s="13">
        <v>107</v>
      </c>
      <c r="BE22" s="13">
        <v>103</v>
      </c>
      <c r="BF22" s="13">
        <v>99</v>
      </c>
      <c r="BG22" s="13">
        <v>96</v>
      </c>
      <c r="BH22" s="13">
        <v>93</v>
      </c>
      <c r="BI22" s="13">
        <v>90</v>
      </c>
      <c r="BJ22" s="13">
        <v>88</v>
      </c>
      <c r="BK22" s="13">
        <v>86</v>
      </c>
      <c r="BL22" s="13">
        <v>84</v>
      </c>
      <c r="BM22" s="13">
        <v>83</v>
      </c>
      <c r="BN22" s="13">
        <v>82</v>
      </c>
      <c r="BO22" s="13">
        <v>81</v>
      </c>
      <c r="BP22" s="13">
        <v>80</v>
      </c>
      <c r="BQ22" s="13">
        <v>79</v>
      </c>
      <c r="BR22" s="13">
        <v>79</v>
      </c>
      <c r="BS22" s="13">
        <v>78</v>
      </c>
      <c r="BT22" s="13">
        <v>78</v>
      </c>
      <c r="BU22" s="13">
        <v>77</v>
      </c>
      <c r="BV22" s="13">
        <v>74</v>
      </c>
      <c r="BW22" s="13">
        <v>65</v>
      </c>
      <c r="BX22" s="13">
        <v>50</v>
      </c>
      <c r="BY22" s="13">
        <v>39</v>
      </c>
      <c r="BZ22" s="13">
        <v>30</v>
      </c>
      <c r="CA22" s="13">
        <v>23</v>
      </c>
      <c r="CB22" s="13">
        <v>18</v>
      </c>
      <c r="CC22" s="13">
        <v>14</v>
      </c>
      <c r="CD22" s="13">
        <v>11</v>
      </c>
    </row>
    <row r="23" spans="2:82" ht="13" customHeight="1">
      <c r="C23" s="40"/>
      <c r="D23" s="40"/>
      <c r="E23" s="4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  <c r="AL23" s="15" t="s">
        <v>38</v>
      </c>
      <c r="AM23" s="16">
        <v>480</v>
      </c>
      <c r="AN23" s="15" t="s">
        <v>31</v>
      </c>
      <c r="AO23" s="15" t="s">
        <v>8</v>
      </c>
      <c r="AP23" s="17">
        <v>7</v>
      </c>
      <c r="AQ23" s="12" t="s">
        <v>20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121</v>
      </c>
      <c r="BB23" s="13">
        <v>119</v>
      </c>
      <c r="BC23" s="13">
        <v>113</v>
      </c>
      <c r="BD23" s="13">
        <v>107</v>
      </c>
      <c r="BE23" s="13">
        <v>103</v>
      </c>
      <c r="BF23" s="13">
        <v>99</v>
      </c>
      <c r="BG23" s="13">
        <v>96</v>
      </c>
      <c r="BH23" s="13">
        <v>93</v>
      </c>
      <c r="BI23" s="13">
        <v>90</v>
      </c>
      <c r="BJ23" s="13">
        <v>88</v>
      </c>
      <c r="BK23" s="13">
        <v>86</v>
      </c>
      <c r="BL23" s="13">
        <v>84</v>
      </c>
      <c r="BM23" s="13">
        <v>83</v>
      </c>
      <c r="BN23" s="13">
        <v>82</v>
      </c>
      <c r="BO23" s="13">
        <v>81</v>
      </c>
      <c r="BP23" s="13">
        <v>80</v>
      </c>
      <c r="BQ23" s="13">
        <v>79</v>
      </c>
      <c r="BR23" s="13">
        <v>79</v>
      </c>
      <c r="BS23" s="13">
        <v>78</v>
      </c>
      <c r="BT23" s="13">
        <v>78</v>
      </c>
      <c r="BU23" s="13">
        <v>77</v>
      </c>
      <c r="BV23" s="13">
        <v>74</v>
      </c>
      <c r="BW23" s="13">
        <v>65</v>
      </c>
      <c r="BX23" s="13">
        <v>50</v>
      </c>
      <c r="BY23" s="13">
        <v>39</v>
      </c>
      <c r="BZ23" s="13">
        <v>30</v>
      </c>
      <c r="CA23" s="13">
        <v>23</v>
      </c>
      <c r="CB23" s="13">
        <v>18</v>
      </c>
      <c r="CC23" s="13">
        <v>14</v>
      </c>
      <c r="CD23" s="13">
        <v>11</v>
      </c>
    </row>
    <row r="24" spans="2:82" ht="13" customHeight="1">
      <c r="C24" s="40" t="s">
        <v>39</v>
      </c>
      <c r="D24" s="40"/>
      <c r="E24" s="40"/>
      <c r="F24" s="48" t="s">
        <v>40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9" t="str">
        <f>IFERROR(VLOOKUP(S22,$AL$3:$CD$29,MATCH(S20,$AL$3:$CD$3,0),FALSE),"0")</f>
        <v>0</v>
      </c>
      <c r="T24" s="60"/>
      <c r="U24" s="60"/>
      <c r="V24" s="60"/>
      <c r="W24" s="60" t="str">
        <f>IFERROR(VLOOKUP(W22,$AL$3:$CD$29,MATCH(W20,$AL$3:$CD$3,0),FALSE),"0")</f>
        <v>0</v>
      </c>
      <c r="X24" s="60"/>
      <c r="Y24" s="60"/>
      <c r="Z24" s="60"/>
      <c r="AA24" s="60" t="str">
        <f>IFERROR(VLOOKUP(AA22,$AL$3:$CD$29,MATCH(AA20,$AL$3:$CD$3,0),FALSE),"0")</f>
        <v>0</v>
      </c>
      <c r="AB24" s="60"/>
      <c r="AC24" s="60"/>
      <c r="AD24" s="60"/>
      <c r="AE24" s="60" t="str">
        <f>IFERROR(VLOOKUP(AE22,$AL$3:$CD$29,MATCH(AE20,$AL$3:$CD$3,0),FALSE),"0")</f>
        <v>0</v>
      </c>
      <c r="AF24" s="60"/>
      <c r="AG24" s="60"/>
      <c r="AH24" s="61"/>
      <c r="AL24" s="15" t="s">
        <v>41</v>
      </c>
      <c r="AM24" s="16">
        <v>480</v>
      </c>
      <c r="AN24" s="15" t="s">
        <v>31</v>
      </c>
      <c r="AO24" s="15" t="s">
        <v>8</v>
      </c>
      <c r="AP24" s="17">
        <v>9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114</v>
      </c>
      <c r="BA24" s="13">
        <v>103</v>
      </c>
      <c r="BB24" s="13">
        <v>96</v>
      </c>
      <c r="BC24" s="13">
        <v>92</v>
      </c>
      <c r="BD24" s="13">
        <v>87</v>
      </c>
      <c r="BE24" s="13">
        <v>84</v>
      </c>
      <c r="BF24" s="13">
        <v>81</v>
      </c>
      <c r="BG24" s="13">
        <v>79</v>
      </c>
      <c r="BH24" s="13">
        <v>76</v>
      </c>
      <c r="BI24" s="13">
        <v>74</v>
      </c>
      <c r="BJ24" s="13">
        <v>73</v>
      </c>
      <c r="BK24" s="13">
        <v>71</v>
      </c>
      <c r="BL24" s="13">
        <v>70</v>
      </c>
      <c r="BM24" s="13">
        <v>69</v>
      </c>
      <c r="BN24" s="13">
        <v>68</v>
      </c>
      <c r="BO24" s="13">
        <v>66</v>
      </c>
      <c r="BP24" s="13">
        <v>65</v>
      </c>
      <c r="BQ24" s="12" t="s">
        <v>20</v>
      </c>
      <c r="BR24" s="12" t="s">
        <v>20</v>
      </c>
      <c r="BS24" s="12" t="s">
        <v>20</v>
      </c>
      <c r="BT24" s="12" t="s">
        <v>20</v>
      </c>
      <c r="BU24" s="12" t="s">
        <v>20</v>
      </c>
      <c r="BV24" s="12" t="s">
        <v>20</v>
      </c>
      <c r="BW24" s="12" t="s">
        <v>20</v>
      </c>
      <c r="BX24" s="12" t="s">
        <v>20</v>
      </c>
      <c r="BY24" s="12" t="s">
        <v>20</v>
      </c>
      <c r="BZ24" s="12" t="s">
        <v>20</v>
      </c>
      <c r="CA24" s="12" t="s">
        <v>20</v>
      </c>
      <c r="CB24" s="12" t="s">
        <v>20</v>
      </c>
      <c r="CC24" s="12" t="s">
        <v>20</v>
      </c>
      <c r="CD24" s="12" t="s">
        <v>20</v>
      </c>
    </row>
    <row r="25" spans="2:82" ht="13" customHeight="1">
      <c r="C25" s="40"/>
      <c r="D25" s="40"/>
      <c r="E25" s="4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5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L25" s="15" t="s">
        <v>42</v>
      </c>
      <c r="AM25" s="16">
        <v>450</v>
      </c>
      <c r="AN25" s="15" t="s">
        <v>31</v>
      </c>
      <c r="AO25" s="15" t="s">
        <v>8</v>
      </c>
      <c r="AP25" s="17">
        <v>9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112</v>
      </c>
      <c r="BA25" s="13">
        <v>102</v>
      </c>
      <c r="BB25" s="13">
        <v>96</v>
      </c>
      <c r="BC25" s="13">
        <v>92</v>
      </c>
      <c r="BD25" s="13">
        <v>87</v>
      </c>
      <c r="BE25" s="13">
        <v>84</v>
      </c>
      <c r="BF25" s="13">
        <v>81</v>
      </c>
      <c r="BG25" s="13">
        <v>79</v>
      </c>
      <c r="BH25" s="13">
        <v>76</v>
      </c>
      <c r="BI25" s="13">
        <v>74</v>
      </c>
      <c r="BJ25" s="13">
        <v>73</v>
      </c>
      <c r="BK25" s="13">
        <v>71</v>
      </c>
      <c r="BL25" s="13">
        <v>70</v>
      </c>
      <c r="BM25" s="13">
        <v>69</v>
      </c>
      <c r="BN25" s="13">
        <v>68</v>
      </c>
      <c r="BO25" s="13">
        <v>66</v>
      </c>
      <c r="BP25" s="13">
        <v>65</v>
      </c>
      <c r="BQ25" s="12" t="s">
        <v>20</v>
      </c>
      <c r="BR25" s="12" t="s">
        <v>20</v>
      </c>
      <c r="BS25" s="12" t="s">
        <v>20</v>
      </c>
      <c r="BT25" s="12" t="s">
        <v>20</v>
      </c>
      <c r="BU25" s="12" t="s">
        <v>20</v>
      </c>
      <c r="BV25" s="12" t="s">
        <v>20</v>
      </c>
      <c r="BW25" s="12" t="s">
        <v>20</v>
      </c>
      <c r="BX25" s="12" t="s">
        <v>20</v>
      </c>
      <c r="BY25" s="12" t="s">
        <v>20</v>
      </c>
      <c r="BZ25" s="12" t="s">
        <v>20</v>
      </c>
      <c r="CA25" s="12" t="s">
        <v>20</v>
      </c>
      <c r="CB25" s="12" t="s">
        <v>20</v>
      </c>
      <c r="CC25" s="12" t="s">
        <v>20</v>
      </c>
      <c r="CD25" s="12" t="s">
        <v>20</v>
      </c>
    </row>
    <row r="26" spans="2:82" ht="13" customHeight="1">
      <c r="B26" s="18"/>
      <c r="C26" s="40" t="s">
        <v>43</v>
      </c>
      <c r="D26" s="40"/>
      <c r="E26" s="40"/>
      <c r="F26" s="48" t="s">
        <v>44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  <c r="AL26" s="15" t="s">
        <v>45</v>
      </c>
      <c r="AM26" s="16">
        <v>520</v>
      </c>
      <c r="AN26" s="15" t="s">
        <v>31</v>
      </c>
      <c r="AO26" s="15" t="s">
        <v>8</v>
      </c>
      <c r="AP26" s="16">
        <v>6</v>
      </c>
      <c r="AQ26" s="12" t="s">
        <v>8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129</v>
      </c>
      <c r="BA26" s="14">
        <v>120</v>
      </c>
      <c r="BB26" s="14">
        <v>114</v>
      </c>
      <c r="BC26" s="14">
        <v>108</v>
      </c>
      <c r="BD26" s="14">
        <v>103</v>
      </c>
      <c r="BE26" s="14">
        <v>100</v>
      </c>
      <c r="BF26" s="14">
        <v>96</v>
      </c>
      <c r="BG26" s="14">
        <v>93</v>
      </c>
      <c r="BH26" s="14">
        <v>90</v>
      </c>
      <c r="BI26" s="14">
        <v>87</v>
      </c>
      <c r="BJ26" s="14">
        <v>85</v>
      </c>
      <c r="BK26" s="14">
        <v>83</v>
      </c>
      <c r="BL26" s="14">
        <v>82</v>
      </c>
      <c r="BM26" s="14">
        <v>81</v>
      </c>
      <c r="BN26" s="14">
        <v>79</v>
      </c>
      <c r="BO26" s="14">
        <v>77</v>
      </c>
      <c r="BP26" s="14">
        <v>76</v>
      </c>
      <c r="BQ26" s="14">
        <v>75</v>
      </c>
      <c r="BR26" s="14">
        <v>74</v>
      </c>
      <c r="BS26" s="14">
        <v>72</v>
      </c>
      <c r="BT26" s="14">
        <v>71</v>
      </c>
      <c r="BU26" s="14">
        <v>69</v>
      </c>
      <c r="BV26" s="14">
        <v>64</v>
      </c>
      <c r="BW26" s="14">
        <v>52</v>
      </c>
      <c r="BX26" s="14">
        <v>42</v>
      </c>
      <c r="BY26" s="14">
        <v>33</v>
      </c>
      <c r="BZ26" s="14">
        <v>27</v>
      </c>
      <c r="CA26" s="14">
        <v>21</v>
      </c>
      <c r="CB26" s="14">
        <v>17</v>
      </c>
      <c r="CC26" s="14">
        <v>14</v>
      </c>
      <c r="CD26" s="14">
        <v>11</v>
      </c>
    </row>
    <row r="27" spans="2:82" ht="13" customHeight="1">
      <c r="C27" s="40"/>
      <c r="D27" s="40"/>
      <c r="E27" s="4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7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L27" s="15" t="s">
        <v>46</v>
      </c>
      <c r="AM27" s="16">
        <v>480</v>
      </c>
      <c r="AN27" s="15" t="s">
        <v>31</v>
      </c>
      <c r="AO27" s="15" t="s">
        <v>8</v>
      </c>
      <c r="AP27" s="16">
        <v>8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114</v>
      </c>
      <c r="BA27" s="14">
        <v>104</v>
      </c>
      <c r="BB27" s="14">
        <v>97</v>
      </c>
      <c r="BC27" s="14">
        <v>93</v>
      </c>
      <c r="BD27" s="14">
        <v>88</v>
      </c>
      <c r="BE27" s="14">
        <v>85</v>
      </c>
      <c r="BF27" s="14">
        <v>81</v>
      </c>
      <c r="BG27" s="14">
        <v>79</v>
      </c>
      <c r="BH27" s="14">
        <v>76</v>
      </c>
      <c r="BI27" s="14">
        <v>74</v>
      </c>
      <c r="BJ27" s="14">
        <v>72</v>
      </c>
      <c r="BK27" s="14">
        <v>71</v>
      </c>
      <c r="BL27" s="14">
        <v>69</v>
      </c>
      <c r="BM27" s="14">
        <v>69</v>
      </c>
      <c r="BN27" s="14">
        <v>68</v>
      </c>
      <c r="BO27" s="12" t="s">
        <v>8</v>
      </c>
      <c r="BP27" s="12" t="s">
        <v>8</v>
      </c>
      <c r="BQ27" s="12" t="s">
        <v>8</v>
      </c>
      <c r="BR27" s="12" t="s">
        <v>8</v>
      </c>
      <c r="BS27" s="12" t="s">
        <v>8</v>
      </c>
      <c r="BT27" s="12" t="s">
        <v>8</v>
      </c>
      <c r="BU27" s="12" t="s">
        <v>8</v>
      </c>
      <c r="BV27" s="12" t="s">
        <v>8</v>
      </c>
      <c r="BW27" s="12" t="s">
        <v>8</v>
      </c>
      <c r="BX27" s="12" t="s">
        <v>8</v>
      </c>
      <c r="BY27" s="12" t="s">
        <v>8</v>
      </c>
      <c r="BZ27" s="12" t="s">
        <v>8</v>
      </c>
      <c r="CA27" s="12" t="s">
        <v>8</v>
      </c>
      <c r="CB27" s="12" t="s">
        <v>8</v>
      </c>
      <c r="CC27" s="12" t="s">
        <v>8</v>
      </c>
      <c r="CD27" s="12" t="s">
        <v>8</v>
      </c>
    </row>
    <row r="28" spans="2:82" ht="13" customHeight="1">
      <c r="C28" s="40" t="s">
        <v>0</v>
      </c>
      <c r="D28" s="40"/>
      <c r="E28" s="40"/>
      <c r="F28" s="48" t="s">
        <v>73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7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L28" s="15" t="s">
        <v>47</v>
      </c>
      <c r="AM28" s="16">
        <v>520</v>
      </c>
      <c r="AN28" s="15" t="s">
        <v>31</v>
      </c>
      <c r="AO28" s="15" t="s">
        <v>8</v>
      </c>
      <c r="AP28" s="16">
        <v>7</v>
      </c>
      <c r="AQ28" s="12" t="s">
        <v>8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129</v>
      </c>
      <c r="BA28" s="14">
        <v>125</v>
      </c>
      <c r="BB28" s="14">
        <v>120</v>
      </c>
      <c r="BC28" s="14">
        <v>114</v>
      </c>
      <c r="BD28" s="14">
        <v>107</v>
      </c>
      <c r="BE28" s="14">
        <v>103</v>
      </c>
      <c r="BF28" s="14">
        <v>99</v>
      </c>
      <c r="BG28" s="14">
        <v>96</v>
      </c>
      <c r="BH28" s="14">
        <v>93</v>
      </c>
      <c r="BI28" s="14">
        <v>90</v>
      </c>
      <c r="BJ28" s="14">
        <v>88</v>
      </c>
      <c r="BK28" s="14">
        <v>86</v>
      </c>
      <c r="BL28" s="14">
        <v>84</v>
      </c>
      <c r="BM28" s="14">
        <v>83</v>
      </c>
      <c r="BN28" s="14">
        <v>82</v>
      </c>
      <c r="BO28" s="14">
        <v>81</v>
      </c>
      <c r="BP28" s="14">
        <v>80</v>
      </c>
      <c r="BQ28" s="14">
        <v>79</v>
      </c>
      <c r="BR28" s="14">
        <v>79</v>
      </c>
      <c r="BS28" s="14">
        <v>78</v>
      </c>
      <c r="BT28" s="14">
        <v>78</v>
      </c>
      <c r="BU28" s="14">
        <v>77</v>
      </c>
      <c r="BV28" s="14">
        <v>74</v>
      </c>
      <c r="BW28" s="14">
        <v>65</v>
      </c>
      <c r="BX28" s="14">
        <v>50</v>
      </c>
      <c r="BY28" s="14">
        <v>39</v>
      </c>
      <c r="BZ28" s="14">
        <v>30</v>
      </c>
      <c r="CA28" s="14">
        <v>23</v>
      </c>
      <c r="CB28" s="14">
        <v>18</v>
      </c>
      <c r="CC28" s="14">
        <v>14</v>
      </c>
      <c r="CD28" s="14">
        <v>11</v>
      </c>
    </row>
    <row r="29" spans="2:82" ht="13" customHeight="1">
      <c r="C29" s="40"/>
      <c r="D29" s="40"/>
      <c r="E29" s="4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L29" s="19" t="s">
        <v>48</v>
      </c>
      <c r="AM29" s="20">
        <v>480</v>
      </c>
      <c r="AN29" s="19" t="s">
        <v>31</v>
      </c>
      <c r="AO29" s="19" t="s">
        <v>8</v>
      </c>
      <c r="AP29" s="20">
        <v>9</v>
      </c>
      <c r="AQ29" s="21">
        <v>114</v>
      </c>
      <c r="AR29" s="21">
        <v>114</v>
      </c>
      <c r="AS29" s="21">
        <v>114</v>
      </c>
      <c r="AT29" s="21">
        <v>114</v>
      </c>
      <c r="AU29" s="21">
        <v>114</v>
      </c>
      <c r="AV29" s="21">
        <v>114</v>
      </c>
      <c r="AW29" s="21">
        <v>114</v>
      </c>
      <c r="AX29" s="21">
        <v>114</v>
      </c>
      <c r="AY29" s="21">
        <v>114</v>
      </c>
      <c r="AZ29" s="21">
        <v>114</v>
      </c>
      <c r="BA29" s="21">
        <v>103</v>
      </c>
      <c r="BB29" s="21">
        <v>96</v>
      </c>
      <c r="BC29" s="21">
        <v>92</v>
      </c>
      <c r="BD29" s="21">
        <v>87</v>
      </c>
      <c r="BE29" s="21">
        <v>84</v>
      </c>
      <c r="BF29" s="21">
        <v>81</v>
      </c>
      <c r="BG29" s="21">
        <v>79</v>
      </c>
      <c r="BH29" s="21">
        <v>76</v>
      </c>
      <c r="BI29" s="21">
        <v>74</v>
      </c>
      <c r="BJ29" s="21">
        <v>73</v>
      </c>
      <c r="BK29" s="21">
        <v>71</v>
      </c>
      <c r="BL29" s="21">
        <v>70</v>
      </c>
      <c r="BM29" s="21">
        <v>69</v>
      </c>
      <c r="BN29" s="21">
        <v>68</v>
      </c>
      <c r="BO29" s="21">
        <v>66</v>
      </c>
      <c r="BP29" s="21">
        <v>65</v>
      </c>
      <c r="BQ29" s="22" t="s">
        <v>8</v>
      </c>
      <c r="BR29" s="22" t="s">
        <v>8</v>
      </c>
      <c r="BS29" s="22" t="s">
        <v>8</v>
      </c>
      <c r="BT29" s="22" t="s">
        <v>8</v>
      </c>
      <c r="BU29" s="22" t="s">
        <v>8</v>
      </c>
      <c r="BV29" s="22" t="s">
        <v>8</v>
      </c>
      <c r="BW29" s="22" t="s">
        <v>8</v>
      </c>
      <c r="BX29" s="22" t="s">
        <v>8</v>
      </c>
      <c r="BY29" s="22" t="s">
        <v>8</v>
      </c>
      <c r="BZ29" s="22" t="s">
        <v>8</v>
      </c>
      <c r="CA29" s="22" t="s">
        <v>8</v>
      </c>
      <c r="CB29" s="22" t="s">
        <v>8</v>
      </c>
      <c r="CC29" s="22" t="s">
        <v>8</v>
      </c>
      <c r="CD29" s="22" t="s">
        <v>8</v>
      </c>
    </row>
    <row r="30" spans="2:82" ht="13" customHeight="1">
      <c r="C30" s="40" t="s">
        <v>74</v>
      </c>
      <c r="D30" s="40"/>
      <c r="E30" s="40"/>
      <c r="F30" s="48" t="s">
        <v>76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7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  <c r="AL30" s="23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2:82" ht="13" customHeight="1">
      <c r="C31" s="40"/>
      <c r="D31" s="40"/>
      <c r="E31" s="4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6"/>
      <c r="AL31" s="1" t="s">
        <v>49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2:82" ht="13" customHeight="1">
      <c r="C32" s="40" t="s">
        <v>75</v>
      </c>
      <c r="D32" s="40"/>
      <c r="E32" s="40"/>
      <c r="F32" s="48" t="s">
        <v>77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7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  <c r="AL32" s="24" t="s">
        <v>50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3:41" ht="13" customHeight="1">
      <c r="C33" s="40"/>
      <c r="D33" s="40"/>
      <c r="E33" s="4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7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L33" s="24" t="s">
        <v>51</v>
      </c>
    </row>
    <row r="34" spans="3:41" ht="13" customHeight="1">
      <c r="C34" s="40" t="s">
        <v>78</v>
      </c>
      <c r="D34" s="40"/>
      <c r="E34" s="40"/>
      <c r="F34" s="51" t="s">
        <v>79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 t="str">
        <f>IFERROR(1/4*(3+SQRT((S30-S49)/S32)),"0")</f>
        <v>0</v>
      </c>
      <c r="T34" s="34"/>
      <c r="U34" s="34"/>
      <c r="V34" s="34"/>
      <c r="W34" s="34" t="str">
        <f>IFERROR(1/4*(3+SQRT((W30-W49)/W32)),"0")</f>
        <v>0</v>
      </c>
      <c r="X34" s="34"/>
      <c r="Y34" s="34"/>
      <c r="Z34" s="34"/>
      <c r="AA34" s="34" t="str">
        <f>IFERROR(1/4*(3+SQRT((AA30-AA49)/AA32)),"0")</f>
        <v>0</v>
      </c>
      <c r="AB34" s="34"/>
      <c r="AC34" s="34"/>
      <c r="AD34" s="34"/>
      <c r="AE34" s="34" t="str">
        <f>IFERROR(1/4*(3+SQRT((AE30-AE49)/AE32)),"0")</f>
        <v>0</v>
      </c>
      <c r="AF34" s="34"/>
      <c r="AG34" s="34"/>
      <c r="AH34" s="35"/>
    </row>
    <row r="35" spans="3:41" ht="13" customHeight="1">
      <c r="C35" s="40"/>
      <c r="D35" s="40"/>
      <c r="E35" s="4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  <c r="AL35" s="1" t="s">
        <v>54</v>
      </c>
      <c r="AM35" s="1" t="s">
        <v>55</v>
      </c>
      <c r="AN35" s="1" t="s">
        <v>56</v>
      </c>
      <c r="AO35" s="1" t="s">
        <v>57</v>
      </c>
    </row>
    <row r="36" spans="3:41" ht="13" customHeight="1">
      <c r="C36" s="40"/>
      <c r="D36" s="40"/>
      <c r="E36" s="4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4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  <c r="AL36" s="1">
        <v>0.45</v>
      </c>
      <c r="AM36" s="1" t="s">
        <v>60</v>
      </c>
      <c r="AN36" s="25">
        <v>1</v>
      </c>
      <c r="AO36" s="1" t="s">
        <v>61</v>
      </c>
    </row>
    <row r="37" spans="3:41" ht="13" customHeight="1">
      <c r="C37" s="40"/>
      <c r="D37" s="40"/>
      <c r="E37" s="4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L37" s="1">
        <v>0.55000000000000004</v>
      </c>
      <c r="AM37" s="1" t="s">
        <v>62</v>
      </c>
      <c r="AN37" s="25">
        <v>0.2</v>
      </c>
      <c r="AO37" s="1" t="s">
        <v>63</v>
      </c>
    </row>
    <row r="38" spans="3:41" ht="13" customHeight="1">
      <c r="C38" s="41" t="s">
        <v>80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L38" s="1">
        <v>0.6</v>
      </c>
      <c r="AN38" s="1" t="s">
        <v>66</v>
      </c>
    </row>
    <row r="39" spans="3:41" ht="13" customHeight="1">
      <c r="C39" s="40" t="s">
        <v>81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2" t="str">
        <f>IF((S30-S47)&lt;=(1.5*(S28+2*S47)),"○","×")</f>
        <v>○</v>
      </c>
      <c r="T39" s="43"/>
      <c r="U39" s="43"/>
      <c r="V39" s="43"/>
      <c r="W39" s="43" t="str">
        <f>IF((W30-W47)&lt;=(1.5*(W28+2*W47)),"○","×")</f>
        <v>○</v>
      </c>
      <c r="X39" s="43"/>
      <c r="Y39" s="43"/>
      <c r="Z39" s="43"/>
      <c r="AA39" s="43" t="str">
        <f>IF((AA30-AA47)&lt;=(1.5*(AA28+2*AA47)),"○","×")</f>
        <v>○</v>
      </c>
      <c r="AB39" s="43"/>
      <c r="AC39" s="43"/>
      <c r="AD39" s="43"/>
      <c r="AE39" s="43" t="str">
        <f>IF((AE30-AE47)&lt;=(1.5*(AE28+2*AE47)),"○","×")</f>
        <v>○</v>
      </c>
      <c r="AF39" s="43"/>
      <c r="AG39" s="43"/>
      <c r="AH39" s="44"/>
      <c r="AL39" s="1">
        <v>0.7</v>
      </c>
    </row>
    <row r="40" spans="3:41" ht="13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/>
      <c r="AL40" s="1">
        <v>0.95</v>
      </c>
    </row>
    <row r="41" spans="3:41" ht="13" customHeight="1">
      <c r="C41" s="40" t="s">
        <v>82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2" t="str">
        <f>IF(S32&gt;=(0.06*(S28+(2*S47))),"○","×")</f>
        <v>○</v>
      </c>
      <c r="T41" s="43"/>
      <c r="U41" s="43"/>
      <c r="V41" s="43"/>
      <c r="W41" s="43" t="str">
        <f>IF(W32&gt;=(0.06*(W28+(2*W47))),"○","×")</f>
        <v>○</v>
      </c>
      <c r="X41" s="43"/>
      <c r="Y41" s="43"/>
      <c r="Z41" s="43"/>
      <c r="AA41" s="43" t="str">
        <f>IF(AA32&gt;=(0.06*(AA28+(2*AA47))),"○","×")</f>
        <v>○</v>
      </c>
      <c r="AB41" s="43"/>
      <c r="AC41" s="43"/>
      <c r="AD41" s="43"/>
      <c r="AE41" s="43" t="str">
        <f>IF(AE32&gt;=(0.06*(AE28+(2*AE47))),"○","×")</f>
        <v>○</v>
      </c>
      <c r="AF41" s="43"/>
      <c r="AG41" s="43"/>
      <c r="AH41" s="44"/>
      <c r="AL41" s="1">
        <v>1</v>
      </c>
    </row>
    <row r="42" spans="3:41" ht="13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/>
    </row>
    <row r="43" spans="3:41" ht="13" customHeight="1">
      <c r="C43" s="40" t="s">
        <v>83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2" t="str">
        <f>IF(S32&gt;=(3*S47),"○","×")</f>
        <v>○</v>
      </c>
      <c r="T43" s="43"/>
      <c r="U43" s="43"/>
      <c r="V43" s="43"/>
      <c r="W43" s="43" t="str">
        <f>IF(W32&gt;=(3*W47),"○","×")</f>
        <v>○</v>
      </c>
      <c r="X43" s="43"/>
      <c r="Y43" s="43"/>
      <c r="Z43" s="43"/>
      <c r="AA43" s="43" t="str">
        <f>IF(AA32&gt;=(3*AA47),"○","×")</f>
        <v>○</v>
      </c>
      <c r="AB43" s="43"/>
      <c r="AC43" s="43"/>
      <c r="AD43" s="43"/>
      <c r="AE43" s="43" t="str">
        <f>IF(AE32&gt;=(3*AE47),"○","×")</f>
        <v>○</v>
      </c>
      <c r="AF43" s="43"/>
      <c r="AG43" s="43"/>
      <c r="AH43" s="44"/>
    </row>
    <row r="44" spans="3:41" ht="13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</row>
    <row r="45" spans="3:41" ht="13" customHeight="1">
      <c r="C45" s="40" t="s">
        <v>52</v>
      </c>
      <c r="D45" s="40"/>
      <c r="E45" s="40"/>
      <c r="F45" s="40" t="s">
        <v>53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7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</row>
    <row r="46" spans="3:41" ht="13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7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6"/>
    </row>
    <row r="47" spans="3:41" ht="13" customHeight="1">
      <c r="C47" s="40" t="s">
        <v>58</v>
      </c>
      <c r="D47" s="40"/>
      <c r="E47" s="40"/>
      <c r="F47" s="40" t="s">
        <v>59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9" t="str">
        <f>IFERROR((((S18*S30*S34)/((2*S24*S26)+(S18*(S34-0.2))))+S45),"0")</f>
        <v>0</v>
      </c>
      <c r="T47" s="50"/>
      <c r="U47" s="50"/>
      <c r="V47" s="50"/>
      <c r="W47" s="50" t="str">
        <f>IFERROR((((W18*W30*W34)/((2*W24*W26)+(W18*(W34-0.2))))+W45),"0")</f>
        <v>0</v>
      </c>
      <c r="X47" s="50"/>
      <c r="Y47" s="50"/>
      <c r="Z47" s="50"/>
      <c r="AA47" s="50" t="str">
        <f>IFERROR((((AA18*AA30*AA34)/((2*AA24*AA26)+(AA18*(AA34-0.2))))+AA45),"0")</f>
        <v>0</v>
      </c>
      <c r="AB47" s="50"/>
      <c r="AC47" s="50"/>
      <c r="AD47" s="50"/>
      <c r="AE47" s="50" t="str">
        <f>IFERROR((((AE18*AE30*AE34)/((2*AE24*AE26)+(AE18*(AE34-0.2))))+AE45),"0")</f>
        <v>0</v>
      </c>
      <c r="AF47" s="50"/>
      <c r="AG47" s="50"/>
      <c r="AH47" s="52"/>
    </row>
    <row r="48" spans="3:41" ht="13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2"/>
    </row>
    <row r="49" spans="3:83" ht="13" customHeight="1">
      <c r="C49" s="40" t="s">
        <v>64</v>
      </c>
      <c r="D49" s="40"/>
      <c r="E49" s="40"/>
      <c r="F49" s="40" t="s">
        <v>65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7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6"/>
    </row>
    <row r="50" spans="3:83" ht="13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7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6"/>
    </row>
    <row r="51" spans="3:83" ht="13" customHeight="1">
      <c r="C51" s="40" t="s">
        <v>67</v>
      </c>
      <c r="D51" s="40"/>
      <c r="E51" s="40"/>
      <c r="F51" s="48" t="s">
        <v>68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7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6"/>
    </row>
    <row r="52" spans="3:83" ht="13" customHeight="1">
      <c r="C52" s="40"/>
      <c r="D52" s="40"/>
      <c r="E52" s="40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7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6"/>
    </row>
    <row r="53" spans="3:83" ht="13" customHeight="1">
      <c r="C53" s="26" t="s">
        <v>69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/>
    </row>
    <row r="54" spans="3:83" ht="13" customHeight="1">
      <c r="C54" s="2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0"/>
    </row>
    <row r="55" spans="3:83" ht="13" customHeight="1">
      <c r="C55" s="2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0"/>
    </row>
    <row r="56" spans="3:83" ht="13" customHeight="1">
      <c r="C56" s="2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</row>
    <row r="57" spans="3:83" ht="13" customHeight="1">
      <c r="C57" s="2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30"/>
    </row>
    <row r="58" spans="3:83" ht="13" customHeight="1">
      <c r="C58" s="2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0"/>
    </row>
    <row r="59" spans="3:83" ht="13" customHeight="1">
      <c r="C59" s="2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30"/>
    </row>
    <row r="60" spans="3:83" ht="13" customHeight="1">
      <c r="C60" s="2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30"/>
    </row>
    <row r="61" spans="3:83" ht="13" customHeight="1">
      <c r="C61" s="2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30"/>
    </row>
    <row r="62" spans="3:83" ht="13" customHeight="1">
      <c r="C62" s="2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0"/>
    </row>
    <row r="63" spans="3:83" ht="13" customHeight="1">
      <c r="C63" s="2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30"/>
    </row>
    <row r="64" spans="3:83" ht="13" customHeight="1">
      <c r="C64" s="2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3:83" ht="13" customHeight="1"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3:83" ht="13" customHeight="1"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3:83" ht="13" customHeight="1"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3:83" ht="13" customHeight="1"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3:83" ht="13" customHeight="1"/>
    <row r="70" spans="3:83" ht="13" customHeight="1"/>
    <row r="71" spans="3:83" ht="13" customHeight="1"/>
    <row r="72" spans="3:83" ht="13" customHeight="1"/>
    <row r="73" spans="3:83" ht="13" customHeight="1"/>
    <row r="74" spans="3:83" ht="13" customHeight="1"/>
    <row r="75" spans="3:83" ht="13" customHeight="1"/>
    <row r="76" spans="3:83" ht="13" customHeight="1"/>
    <row r="77" spans="3:83" ht="13" customHeight="1"/>
    <row r="78" spans="3:83" ht="13" customHeight="1"/>
    <row r="79" spans="3:83" ht="13" customHeight="1"/>
    <row r="80" spans="3:83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</sheetData>
  <dataConsolidate/>
  <mergeCells count="114">
    <mergeCell ref="AL1:CD1"/>
    <mergeCell ref="C2:AH3"/>
    <mergeCell ref="C4:AH5"/>
    <mergeCell ref="C6:AH11"/>
    <mergeCell ref="C12:R13"/>
    <mergeCell ref="S12:V13"/>
    <mergeCell ref="W12:Z13"/>
    <mergeCell ref="C14:R15"/>
    <mergeCell ref="S14:V15"/>
    <mergeCell ref="W14:Z15"/>
    <mergeCell ref="AA14:AD15"/>
    <mergeCell ref="AE14:AH15"/>
    <mergeCell ref="C16:R17"/>
    <mergeCell ref="S16:V17"/>
    <mergeCell ref="AA12:AD13"/>
    <mergeCell ref="AE12:AH13"/>
    <mergeCell ref="W16:Z17"/>
    <mergeCell ref="AA16:AD17"/>
    <mergeCell ref="AE16:AH17"/>
    <mergeCell ref="AN18:AN19"/>
    <mergeCell ref="C20:E21"/>
    <mergeCell ref="F20:R21"/>
    <mergeCell ref="S20:V21"/>
    <mergeCell ref="W20:Z21"/>
    <mergeCell ref="AA20:AD21"/>
    <mergeCell ref="AE20:AH21"/>
    <mergeCell ref="C18:E19"/>
    <mergeCell ref="F18:R19"/>
    <mergeCell ref="S18:V19"/>
    <mergeCell ref="W18:Z19"/>
    <mergeCell ref="AA18:AD19"/>
    <mergeCell ref="AE18:AH19"/>
    <mergeCell ref="W30:Z31"/>
    <mergeCell ref="AA30:AD31"/>
    <mergeCell ref="AE30:AH31"/>
    <mergeCell ref="AA32:AD33"/>
    <mergeCell ref="AE32:AH33"/>
    <mergeCell ref="S34:V37"/>
    <mergeCell ref="W34:Z37"/>
    <mergeCell ref="AA34:AD37"/>
    <mergeCell ref="C22:E23"/>
    <mergeCell ref="F22:R23"/>
    <mergeCell ref="S22:V23"/>
    <mergeCell ref="W22:Z23"/>
    <mergeCell ref="AA22:AD23"/>
    <mergeCell ref="AE22:AH23"/>
    <mergeCell ref="C24:E25"/>
    <mergeCell ref="F24:R25"/>
    <mergeCell ref="S24:V25"/>
    <mergeCell ref="W24:Z25"/>
    <mergeCell ref="AA24:AD25"/>
    <mergeCell ref="AE24:AH25"/>
    <mergeCell ref="AA47:AD48"/>
    <mergeCell ref="AE47:AH48"/>
    <mergeCell ref="C45:E46"/>
    <mergeCell ref="F45:R46"/>
    <mergeCell ref="S45:V46"/>
    <mergeCell ref="W45:Z46"/>
    <mergeCell ref="AA45:AD46"/>
    <mergeCell ref="AE45:AH46"/>
    <mergeCell ref="C26:E27"/>
    <mergeCell ref="F26:R27"/>
    <mergeCell ref="S26:V27"/>
    <mergeCell ref="W26:Z27"/>
    <mergeCell ref="AA26:AD27"/>
    <mergeCell ref="AE26:AH27"/>
    <mergeCell ref="W41:Z42"/>
    <mergeCell ref="AA41:AD42"/>
    <mergeCell ref="AE41:AH42"/>
    <mergeCell ref="S28:V29"/>
    <mergeCell ref="W28:Z29"/>
    <mergeCell ref="C28:E29"/>
    <mergeCell ref="F28:R29"/>
    <mergeCell ref="AA28:AD29"/>
    <mergeCell ref="AE28:AH29"/>
    <mergeCell ref="S30:V31"/>
    <mergeCell ref="AA51:AD52"/>
    <mergeCell ref="AE51:AH52"/>
    <mergeCell ref="C49:E50"/>
    <mergeCell ref="F49:R50"/>
    <mergeCell ref="S49:V50"/>
    <mergeCell ref="W49:Z50"/>
    <mergeCell ref="AA49:AD50"/>
    <mergeCell ref="AE49:AH50"/>
    <mergeCell ref="F30:R31"/>
    <mergeCell ref="F32:R33"/>
    <mergeCell ref="C51:E52"/>
    <mergeCell ref="F51:R52"/>
    <mergeCell ref="S51:V52"/>
    <mergeCell ref="W51:Z52"/>
    <mergeCell ref="C47:E48"/>
    <mergeCell ref="F47:R48"/>
    <mergeCell ref="S47:V48"/>
    <mergeCell ref="W47:Z48"/>
    <mergeCell ref="C34:E37"/>
    <mergeCell ref="F34:R37"/>
    <mergeCell ref="S32:V33"/>
    <mergeCell ref="W32:Z33"/>
    <mergeCell ref="C30:E31"/>
    <mergeCell ref="C32:E33"/>
    <mergeCell ref="AE34:AH37"/>
    <mergeCell ref="C39:R40"/>
    <mergeCell ref="C41:R42"/>
    <mergeCell ref="C43:R44"/>
    <mergeCell ref="C38:AH38"/>
    <mergeCell ref="S39:V40"/>
    <mergeCell ref="S41:V42"/>
    <mergeCell ref="S43:V44"/>
    <mergeCell ref="W39:Z40"/>
    <mergeCell ref="AA39:AD40"/>
    <mergeCell ref="AE39:AH40"/>
    <mergeCell ref="W43:Z44"/>
    <mergeCell ref="AA43:AD44"/>
    <mergeCell ref="AE43:AH44"/>
  </mergeCells>
  <phoneticPr fontId="1"/>
  <dataValidations count="3">
    <dataValidation type="list" allowBlank="1" showInputMessage="1" showErrorMessage="1" sqref="S20:AH21" xr:uid="{00000000-0002-0000-0000-000000000000}">
      <formula1>$AQ$3:$CD$3</formula1>
    </dataValidation>
    <dataValidation type="list" allowBlank="1" showInputMessage="1" showErrorMessage="1" sqref="S22:AH23" xr:uid="{00000000-0002-0000-0000-000001000000}">
      <formula1>$AL$4:$AL$29</formula1>
    </dataValidation>
    <dataValidation type="list" allowBlank="1" showInputMessage="1" showErrorMessage="1" sqref="S26:AH27" xr:uid="{00000000-0002-0000-0000-000002000000}">
      <formula1>$AL$36:$AL$41</formula1>
    </dataValidation>
  </dataValidations>
  <printOptions horizontalCentered="1" verticalCentered="1"/>
  <pageMargins left="0.78740157480314965" right="0.39370078740157483" top="0.39370078740157483" bottom="0.39370078740157483" header="0" footer="0"/>
  <pageSetup paperSize="9" scale="91" orientation="portrait" blackAndWhite="1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外径基準</vt:lpstr>
      <vt:lpstr>外径基準!Print_Area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2021-10-29T03:18:09Z</cp:lastPrinted>
  <dcterms:created xsi:type="dcterms:W3CDTF">2003-08-29T02:24:10Z</dcterms:created>
  <dcterms:modified xsi:type="dcterms:W3CDTF">2021-11-06T22:03:22Z</dcterms:modified>
</cp:coreProperties>
</file>